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Pagaduria I.E Tejar\Desktop\"/>
    </mc:Choice>
  </mc:AlternateContent>
  <xr:revisionPtr revIDLastSave="0" documentId="13_ncr:1_{1D812D71-B28C-4FB6-AE96-E89B86C44945}" xr6:coauthVersionLast="46" xr6:coauthVersionMax="46" xr10:uidLastSave="{00000000-0000-0000-0000-000000000000}"/>
  <bookViews>
    <workbookView xWindow="-120" yWindow="-120" windowWidth="15600" windowHeight="11160" xr2:uid="{00000000-000D-0000-FFFF-FFFF00000000}"/>
  </bookViews>
  <sheets>
    <sheet name="Hoja1" sheetId="1" r:id="rId1"/>
    <sheet name="Hoja2" sheetId="2" r:id="rId2"/>
    <sheet name="Hoja3" sheetId="3" r:id="rId3"/>
  </sheets>
  <calcPr calcId="191029"/>
</workbook>
</file>

<file path=xl/calcChain.xml><?xml version="1.0" encoding="utf-8"?>
<calcChain xmlns="http://schemas.openxmlformats.org/spreadsheetml/2006/main">
  <c r="G72" i="1" l="1"/>
  <c r="I71" i="1" s="1"/>
  <c r="G86" i="1" l="1"/>
  <c r="I147" i="1" l="1"/>
  <c r="G137" i="1"/>
  <c r="E122" i="1"/>
  <c r="E121" i="1"/>
  <c r="E120" i="1"/>
  <c r="E116" i="1"/>
  <c r="E115" i="1"/>
  <c r="E114" i="1"/>
  <c r="E130" i="1"/>
  <c r="G88" i="1"/>
  <c r="D35" i="1"/>
  <c r="F29" i="1" s="1"/>
  <c r="E110" i="1"/>
  <c r="E109" i="1"/>
  <c r="E108" i="1"/>
  <c r="F31" i="1" l="1"/>
  <c r="F30" i="1"/>
  <c r="F34" i="1"/>
  <c r="I46" i="1" l="1"/>
  <c r="I56" i="1"/>
  <c r="I64" i="1"/>
  <c r="I48" i="1"/>
  <c r="I58" i="1"/>
  <c r="I66" i="1"/>
  <c r="I42" i="1"/>
  <c r="I50" i="1"/>
  <c r="I60" i="1"/>
  <c r="I68" i="1"/>
  <c r="I44" i="1"/>
  <c r="I54" i="1"/>
  <c r="I62" i="1"/>
  <c r="I70" i="1"/>
  <c r="I45" i="1"/>
  <c r="I49" i="1"/>
  <c r="I55" i="1"/>
  <c r="I59" i="1"/>
  <c r="I63" i="1"/>
  <c r="I67" i="1"/>
  <c r="E78" i="1"/>
  <c r="I43" i="1"/>
  <c r="I47" i="1"/>
  <c r="I51" i="1"/>
  <c r="I57" i="1"/>
  <c r="I61" i="1"/>
  <c r="I65" i="1"/>
  <c r="I69" i="1"/>
  <c r="F32" i="1"/>
  <c r="F33" i="1"/>
  <c r="I72" i="1" l="1"/>
  <c r="F35" i="1"/>
  <c r="M99" i="1" l="1"/>
  <c r="L98" i="1" l="1"/>
  <c r="F98" i="1"/>
</calcChain>
</file>

<file path=xl/sharedStrings.xml><?xml version="1.0" encoding="utf-8"?>
<sst xmlns="http://schemas.openxmlformats.org/spreadsheetml/2006/main" count="276" uniqueCount="218">
  <si>
    <t>INFORME DE AUDIENCIA PUBLICA DE RENDICION DE CUENTAS</t>
  </si>
  <si>
    <t>I. INFORMACION BASICA</t>
  </si>
  <si>
    <t>II. GESTION ADMINISTRATIVA Y FINANCIERA</t>
  </si>
  <si>
    <t>1. INGRESOS POR FUENTE</t>
  </si>
  <si>
    <t>FUENTE</t>
  </si>
  <si>
    <t>VALOR</t>
  </si>
  <si>
    <t>%</t>
  </si>
  <si>
    <t>ANALISIS CUALITATIVO</t>
  </si>
  <si>
    <t>Aporte de Gratuidad CONPES</t>
  </si>
  <si>
    <t xml:space="preserve">Calidad Municipio (SGP) </t>
  </si>
  <si>
    <t>Calidad Departamento (SGP)</t>
  </si>
  <si>
    <t>Recursos propios</t>
  </si>
  <si>
    <t>Recursos de capital</t>
  </si>
  <si>
    <t xml:space="preserve">TOTAL INGRESOS </t>
  </si>
  <si>
    <t>Otros ingresos</t>
  </si>
  <si>
    <t>2. GASTOS POR RUBRO</t>
  </si>
  <si>
    <t>Remuneración Servicios Técnicos</t>
  </si>
  <si>
    <t>Honorarios</t>
  </si>
  <si>
    <t>Jornales</t>
  </si>
  <si>
    <t>Material Didáctico</t>
  </si>
  <si>
    <t>Compra de Equipos</t>
  </si>
  <si>
    <t>Materiales y Suministros</t>
  </si>
  <si>
    <t>Gastos de Transporte y Comunicación</t>
  </si>
  <si>
    <t>Impresos y Publicaciones</t>
  </si>
  <si>
    <t>Mantenimiento del Establecimiento</t>
  </si>
  <si>
    <t>Mantenimiento de mobiliario, software  y equipos</t>
  </si>
  <si>
    <t>Viáticos y Gastos de Viaje (Estudiantes)</t>
  </si>
  <si>
    <t>Seguros</t>
  </si>
  <si>
    <t>Actividades Científicas, Deportivas y Culturales</t>
  </si>
  <si>
    <t xml:space="preserve">Inscripción y Participación en competencias Científicas, Deportivas y Culturales </t>
  </si>
  <si>
    <t>Arrendamiento de Bienes Muebles e Inmuebles</t>
  </si>
  <si>
    <t>Otros Servicios</t>
  </si>
  <si>
    <t>Multas e Impuestos</t>
  </si>
  <si>
    <t>Gastos Financieros</t>
  </si>
  <si>
    <t>Compra de Software</t>
  </si>
  <si>
    <t>Gastos Notariales</t>
  </si>
  <si>
    <t>Otros Gastos</t>
  </si>
  <si>
    <t>Planes de Mejoramiento Institucional</t>
  </si>
  <si>
    <t>Proyectos Productivos Pedagógicos (Art 36 Decreto 1860 de 1994)</t>
  </si>
  <si>
    <t>Otros Proyectos Pedagógicos (Art 36 Decreto 1860 de 1994)</t>
  </si>
  <si>
    <t>01</t>
  </si>
  <si>
    <t>02</t>
  </si>
  <si>
    <t>03</t>
  </si>
  <si>
    <t>04</t>
  </si>
  <si>
    <t>05</t>
  </si>
  <si>
    <t>06</t>
  </si>
  <si>
    <t>07</t>
  </si>
  <si>
    <t>08</t>
  </si>
  <si>
    <t>09</t>
  </si>
  <si>
    <t>10</t>
  </si>
  <si>
    <t>11</t>
  </si>
  <si>
    <t>12</t>
  </si>
  <si>
    <t>13</t>
  </si>
  <si>
    <t>Servicios Públicos</t>
  </si>
  <si>
    <t>14</t>
  </si>
  <si>
    <t>15</t>
  </si>
  <si>
    <t>16</t>
  </si>
  <si>
    <t>17</t>
  </si>
  <si>
    <t>18</t>
  </si>
  <si>
    <t>19</t>
  </si>
  <si>
    <t>20</t>
  </si>
  <si>
    <t>21</t>
  </si>
  <si>
    <t>22</t>
  </si>
  <si>
    <t>23</t>
  </si>
  <si>
    <t>24</t>
  </si>
  <si>
    <t>25</t>
  </si>
  <si>
    <t>Ciclos complementarios</t>
  </si>
  <si>
    <t>26</t>
  </si>
  <si>
    <t>Internados</t>
  </si>
  <si>
    <t>27</t>
  </si>
  <si>
    <t>IDENTIFICACION RUBRO</t>
  </si>
  <si>
    <t>CODIGO</t>
  </si>
  <si>
    <t>NOMBRE</t>
  </si>
  <si>
    <t>3. RESULTADO DEL EJERCICIO</t>
  </si>
  <si>
    <t>INGRESOS</t>
  </si>
  <si>
    <t>GASTOS</t>
  </si>
  <si>
    <t>SUPERAVIT</t>
  </si>
  <si>
    <t>4. SALDO DISPONIBLE DE EFECTIVO</t>
  </si>
  <si>
    <t>No. CUENTA</t>
  </si>
  <si>
    <t>BANCO</t>
  </si>
  <si>
    <t>TIPO DE CUENTA</t>
  </si>
  <si>
    <t>SALDO</t>
  </si>
  <si>
    <t>SALDO EN CAJA</t>
  </si>
  <si>
    <t>TOTAL EFECTIVO EN BANCOS</t>
  </si>
  <si>
    <t>TOTAL SALDO DISPONIBLE DE EFECTIVO</t>
  </si>
  <si>
    <t>1. INDICADORES DE EFICIENCIA INTERNA</t>
  </si>
  <si>
    <t>NIVEL/CICLO</t>
  </si>
  <si>
    <t>Preescolar</t>
  </si>
  <si>
    <t>Básica Primaria</t>
  </si>
  <si>
    <t>Básica Secundaria</t>
  </si>
  <si>
    <t>Educación Media</t>
  </si>
  <si>
    <t>Educación de adultos</t>
  </si>
  <si>
    <t>TRASLADADOS</t>
  </si>
  <si>
    <t>No.</t>
  </si>
  <si>
    <t>DESERTORES</t>
  </si>
  <si>
    <t>PROMOVIDOS</t>
  </si>
  <si>
    <t>MATRICULA TOTAL</t>
  </si>
  <si>
    <t>TOTALES</t>
  </si>
  <si>
    <t>REPROBADOS</t>
  </si>
  <si>
    <t>2. ANALISIS RESULTADOS PRUEBAS SABER</t>
  </si>
  <si>
    <t>TIPO DE PRUEBA</t>
  </si>
  <si>
    <t>Saber 3</t>
  </si>
  <si>
    <t>Saber 5</t>
  </si>
  <si>
    <t>Saber 9</t>
  </si>
  <si>
    <t>No. EST</t>
  </si>
  <si>
    <t>No. EST EVALUADOS</t>
  </si>
  <si>
    <t>% EST INSUF</t>
  </si>
  <si>
    <t>% EST MINIMO</t>
  </si>
  <si>
    <t>% EST SATISF</t>
  </si>
  <si>
    <t>% EST AVANZ</t>
  </si>
  <si>
    <t>% EVALUADOS</t>
  </si>
  <si>
    <t>2.2. SABER 11</t>
  </si>
  <si>
    <t>Saber 11</t>
  </si>
  <si>
    <t>AREA: Lenguaje</t>
  </si>
  <si>
    <t>AREA: Matemáticas</t>
  </si>
  <si>
    <t xml:space="preserve">AREA: </t>
  </si>
  <si>
    <t>INSTITUCIONAL</t>
  </si>
  <si>
    <t>MAT</t>
  </si>
  <si>
    <t>QUIM</t>
  </si>
  <si>
    <t>FIS</t>
  </si>
  <si>
    <t>INGL</t>
  </si>
  <si>
    <t>LEC CRIT</t>
  </si>
  <si>
    <t>PROMEDIOS</t>
  </si>
  <si>
    <t>IV GESTION COMUNITARIA</t>
  </si>
  <si>
    <t>1. ESTRATEGIAS DE PERMANENCIA</t>
  </si>
  <si>
    <t>TIPO</t>
  </si>
  <si>
    <t>Alimentación escolar</t>
  </si>
  <si>
    <t>Transporte escolar</t>
  </si>
  <si>
    <t>Paquete escolar</t>
  </si>
  <si>
    <t>No. BENEFICIARIOS</t>
  </si>
  <si>
    <t>% BENEFICIARIOS</t>
  </si>
  <si>
    <t>2. PARTICIPACION DE LOS PADRES DE FAMILIA</t>
  </si>
  <si>
    <t>No MATRICULADOS</t>
  </si>
  <si>
    <t>No. PADRES DE FLIA</t>
  </si>
  <si>
    <t>3. ACCESO A LAS TICS Y LAS NUEVAS TECNOLOGIAS</t>
  </si>
  <si>
    <t>No. ESTUDIANTES</t>
  </si>
  <si>
    <t>No. TERMINALES</t>
  </si>
  <si>
    <t>No. ESTUDIANTES/TERMINAL</t>
  </si>
  <si>
    <t>No. ESTUDIANTES CON INTERNET</t>
  </si>
  <si>
    <t>% ESTUDIANTES CON INTERNET</t>
  </si>
  <si>
    <t>No. ASISTENTES REUNIONES Y ACTIVIDADES</t>
  </si>
  <si>
    <t>IV ASPECTOS GENERALES</t>
  </si>
  <si>
    <t>1. POBLACION CON NEE ATENDIDA</t>
  </si>
  <si>
    <t>MATRICULA</t>
  </si>
  <si>
    <t>No ESTUDIANTES NEE CON NEE ESCOLARIZADOS</t>
  </si>
  <si>
    <t>2. PORCENTAJE DE DOCENTES QUE PARTICIPAN EN EL PLAN DE FORMACION DEL DPTO</t>
  </si>
  <si>
    <t>No DOCENTES</t>
  </si>
  <si>
    <t>No DOCENTES QUE PARTICIPA</t>
  </si>
  <si>
    <t>3. ANALISIS DE LA INFRAESTRUCTURA EDUCATIVA ( Describa brevemente estado, necesidades y expectativas)</t>
  </si>
  <si>
    <t>IV FIRMAS</t>
  </si>
  <si>
    <t>Nombre del Rector:</t>
  </si>
  <si>
    <t>Firma del Rector:</t>
  </si>
  <si>
    <t>Fecha de entrega a la SED</t>
  </si>
  <si>
    <t>INSTITUCION EDUCATIVA EL TEJAR DEL MUNICIPIO DE TIMANA</t>
  </si>
  <si>
    <t>NIT. 891.101.470-5</t>
  </si>
  <si>
    <t>Codigo DANE No. 241807000427</t>
  </si>
  <si>
    <t>Vereda Sicande - 3125663396</t>
  </si>
  <si>
    <t>Timaná -   Huila</t>
  </si>
  <si>
    <t>NUMERO DE DIRECTIVOS DOCENTES: 2</t>
  </si>
  <si>
    <t>NUMERO DE ADMINISTRATIVOS: 2</t>
  </si>
  <si>
    <t>NUMERO DE DOCENTES 2277: 12</t>
  </si>
  <si>
    <t>TOTAL GASTOS</t>
  </si>
  <si>
    <t>BANCO AGRARIO</t>
  </si>
  <si>
    <t>CORRIENTE</t>
  </si>
  <si>
    <t>33965000263-9</t>
  </si>
  <si>
    <t>33965000245-6</t>
  </si>
  <si>
    <t>AHORROS</t>
  </si>
  <si>
    <t>4-3965-301355-1</t>
  </si>
  <si>
    <t>4-3965-301372-1</t>
  </si>
  <si>
    <t>ALBEIRO LOSADA AROS</t>
  </si>
  <si>
    <t xml:space="preserve"> </t>
  </si>
  <si>
    <t>NUMERO DE SEDES: 10</t>
  </si>
  <si>
    <t>Aprobada por Resolución No. 2929 del 9 de Abril de 2019 y Resolución No. 7795 del 21 de Noviembre de 2018</t>
  </si>
  <si>
    <t xml:space="preserve">ANALISIS CUALITATIVO: se estan aplicando simulacros con la empresa milton ochoa en forma periodica. </t>
  </si>
  <si>
    <t>ANALISIS CUALITATIVO: no se aplicaron pruebas Saber en el 2018 en los grados tercero, quinto y Noveno. En el presente año todavía no se han aplicado.</t>
  </si>
  <si>
    <t>5.5%</t>
  </si>
  <si>
    <t>93.2%</t>
  </si>
  <si>
    <t xml:space="preserve">III GESTION ACADEMICA    </t>
  </si>
  <si>
    <t>NUMERO DE DOCENTES: 33</t>
  </si>
  <si>
    <t>NUMERO DE DOCENTES 1278: 23</t>
  </si>
  <si>
    <t>28</t>
  </si>
  <si>
    <t>Emergencia Sanitaria Covid 19</t>
  </si>
  <si>
    <t xml:space="preserve">2.1. SABER </t>
  </si>
  <si>
    <t>Durante el primer semestre solamente dos (2) Docentes recibieron capacitacion una en introduccion en gamificacion para Docentes y la otra en online Teacher</t>
  </si>
  <si>
    <t xml:space="preserve">FECHA DE RELIZACION DE LA AUDIENCIA: FEBRERO 20 DE 2021  </t>
  </si>
  <si>
    <t>HORA: 7:00 A.M a 1:00 PM</t>
  </si>
  <si>
    <t>MEDIOS:  RADIALES Y REDES SOCIALES</t>
  </si>
  <si>
    <t>SITIO: LUGAR DE RESIDENCIA DE CADA UNO DE LOS ASISTENTES</t>
  </si>
  <si>
    <t>PERIODO DE RENDICIÓN: DEL 1 DE ENERO AL 31 DE DICIEMBRE DE 2020</t>
  </si>
  <si>
    <t xml:space="preserve">La Instituciòn Educativa El Tejar  realizo un total de 18 contratos entre suministros, compra venta y prestación de servicios con el fin de llevar a cabo el normal desarrollo de la mision y vision de la Institución como fueron: digitación e impresión de boletines para todos los estudiantes desde el año preescolar hasta grado Undecimo por valor de $4.000.000, oo, el servicio por honorarios de la asesoria contable y presupuestal de la Institución con el fin de presentar los informes a los diferentes entes que lo requieren como Contraloria, SED, Contaduria General, Municipio y Comunidad por valor de $5.400.000, oo, en el rubro de material didactico se adquirio la licencia de antivirus karpesky para la protección de todos los equipos de las oficinas Administrativas, por valor de $300.000, oo, en el rubro de compra de equipos se adquirieron escritorios para las oficinas de rectoria y coordinación, sillas ergonomicas para las oficinas de los Directivos Docentes y Administrativos, memorias USB y disco duro para el computador de mesa de la Oficina de Pagaduria, en el rubro de materiales y suministros se realizo contrato de suministro de elementos de ferreteria con los cuales se llevo a cabo el mejoramiento del establecimiento de la Sede Secundaria y sus nueve (9) sedes primarias, mantenimiento preventivo y correctivo del acueducto de propiedad de la Institución quien se encuentra deteriorado porque lleva más de 35 años de servicio y  de los 17 kilometros de recorrido, 7 kilometros de estos esta adaptado con manguera lo que conlleva a que los daños sean diarios y más cuando entra la temporada de invierno, por el rubro de gastos de transporte y comunicación se adquiere el suministro de la gasolina, acpm, lubricantes y demás elementos para el carro moto quien presta un servicio fundamental en la Institución como es el transporte del auxiliar hasta la boca toma para el arreglo del acueducto, transporte de material o elementos de ferreteria, papaleria, concentrados y medicamentos, además el combustible y lubricantes para las guadañas, planta electrica y demás maquinaria de propiedad de la Institución, por el rubro de impresos y publicaciones se llevo a cabo el contrato de elaboración e impresión de diplomas de los grados preescolar y undecimo y las certificaciones de los grados quinto y novenos, menciones y trofeos para los mejores estudiantes durante el año lectivo. </t>
  </si>
  <si>
    <t>Para el manejo de los fondos de servicios Educativos se debe adquirir una poliza de manejo para el señor Rector por ser el ordenador del gasto y la Administrativa con funciones de Pagaduria -Almacen, robo cibernetico, SOAT carro moto, poliza multirriesgos de amparo  contra todo riesgo de las edificaciones, bienes muebles, inmuebles, maquinaria amarilla y vehiculos, seguro todo riesgo para carro moto y maquinaria amarrilla y expedicion del tecnomecanico todo por valor de $10.088.252, oo. Los servicios publicos se cancelaron con recursos de calidad Municipio y superavit calidad municipio así: energia $10.596.320, oo correspondiente a la Sede Secundaria y las nueve (9) sedes primaria, Servicio de telefonia celular por $606.133, 08 e Internet sede secundaria $999.600, oo. Por el rubro de impuestos y multas la suma de $171.709, oo correspondiente a gravamen 4 x mil desde el mes de Enero a Diciembre de 2020, en el rubro de compra de software de facturación electronica con su respectivo certificado de firma digitalse adquirio uno con la empresa SIIGO en la nube con el fin de dar cumplimiento a la nueva normatividad sobre facturación electronica, pues las Instituciones Educativa estamos obligadas a realizar este tramite de forma virtual pues quedo abolido el sistema papel, para esto teniamos plazo hasta el 1 de Diciembre según el cronograma dado por la DIAN, a nuestra Institución nos toco adquirirlo por el volumen de facturas que manejamos en un año, por este motivo la Institución no pudimos acceder a la plataforma que tiene la DIAN  de forma gratuita. En el rubro de otros gastos se adquirio el certificado digital con la firma del Señor Rector con la empresa  certicamaras con el fin de elaborar los formatos o historias de vida de los exfuncionarios que soliciten dichos documentos como requisito para poderse pensionar, tiene una vigencia de 2 años, este servicio tubo un costo de $555.849, oo y por el rubro de proyectos productivos pedagogicos ejecutamos la suma de $27.929.040, oo correspondiente a compra de los diferentes bultos de concentrados, medicamentos, semovientes y demás elementos necesarios  para el normal funcionamiento de los proyectos pedagogicos productivos como bovinos, porcinos, gallinas ponedoras, piscicultura y apicultura, pues estos proyectos son la razón de ser de la Institución, ya que es la unica al sur del Huila que le ofrece a los niños, niñas y adolescentes la oportunidad que al terminar su grado Undecimo fuera de obtener el titulo de bachilleres academicos tambien reciban el de tecnicos agropecuarios, una gran ventaja y mayor oportunidad en el campo Universitario y laboral. El total de gastos fue de $101.880.616, oo</t>
  </si>
  <si>
    <t xml:space="preserve">La Institución Educativa El Tejar maneja cuatro (4) cuentas Bancarias, las cuales arrojaron los soguientes saldos a 31 de Diciembre de 2020: * Cuenta corriente No. 263-9 denominado proyectos pedagogicos productivos la cual contiene todos los ingresos percibidos por la venta de productos y servicios como leche, huevos, miel, ganado, certificados exalumnos, cerdos, etc. *Cuenta corriente No. 245-6 se denominada tanque de acopio de leche, se consigna parte de los ingresos por venta de leche, cuenta de ahorros llamada maestra, recibe solamente las transferencias realizadas por el SGP como gratuidad, calidad Municipio y Calidad Departamento. *Cuenta de ahorros Pagadora No.13721 recibe todas las transferencias realizadas desde la cuenta de ahorros maestra para la cancelación de los recibos de energia y telefono, además lo correspondiente al pago de la retencion y reteiva, una vez se hagan dichas pagos debe permanecer sin saldo. A 31 de Diciembre de 2020 el total de disponible fue de $60.790.363, oo.                                                 </t>
  </si>
  <si>
    <t xml:space="preserve">La Institución al cierre presupuestal obtuvo un superavit de $58.170.862, oo, el cual se obtiene de la diferencia entre los ingresos recaudados y los gastos ejecutados durante el año 2020, discriminados así:  * Recursos de Calidad asignados por el Municipio: $5.586.475, * Recursos del Departamento: $978.468, oo * Recursos de gratuidad: $27.756.100, oo, * Recursos propios $23.090.731, oo, * Recursos de Capital $759.088, oo, los cuales seran adicionados al presupuesto de ingresos y gastos de la vigencia 2021 para ser ejecutados eses mismo año. El valor del Superavit fue muy alto a comparación a otros años porque no se pudieron ejecutar muchos proyectos y desarrollar actividades programadas a lo largo del año debido a la emergencia sanitaria que vivio el mundo y a la cuarentena obligatoria que se tuvo que cumplir a cabalidad. </t>
  </si>
  <si>
    <t>2.27%</t>
  </si>
  <si>
    <t>0.87%</t>
  </si>
  <si>
    <t>4.85%</t>
  </si>
  <si>
    <t>2.88%</t>
  </si>
  <si>
    <t>97.72%</t>
  </si>
  <si>
    <t>94.74%</t>
  </si>
  <si>
    <t>44.02%</t>
  </si>
  <si>
    <t>64.42%</t>
  </si>
  <si>
    <t>73.91%</t>
  </si>
  <si>
    <t>4.38%</t>
  </si>
  <si>
    <t>48.50%</t>
  </si>
  <si>
    <t>32.69%</t>
  </si>
  <si>
    <t>26.08%</t>
  </si>
  <si>
    <t>69.11%</t>
  </si>
  <si>
    <t>2.85%</t>
  </si>
  <si>
    <t>ANALISIS CUALITATIVO: La instituciòn durante el año 2020 presento los siguientes indicadores de eficiencia interna: los traslados ocurrieron por cambio de domicilio a pesar de encontrarnos en la emergencia sanitaria, del total matriculado fue de 667 y al finalizar el año se promovieron 461 estudiantes quedando pendientes o reprobados 174. Se realizo un trabajo arduo, continuo, motivador y responsable con los Docentes lo cual le permitio a los Estudiantes terminar su año lectivo de forma virtual y con trabajo en casa. El esfuerzo y ayuda de los padres fue fundamental en este proceso.</t>
  </si>
  <si>
    <t>2.85* % Traslados y deserciones se calcula frente a matrícula total
26,08* % Promovidos y reprobados se calcula frente a la matricula final</t>
  </si>
  <si>
    <t>Antes de iniciar la emergencia economica el PAE presto sus servicios normales a la Instituciòn con racion servida a 617 estudiantes tanto de primaria como secundaria. A raiz de la emergencia por la pandemia Covid 19 el Gobierno Departamental y el PAE entregaron un paquete que contiene la raciòn para cocinar en casa a cada padre de familia para un periodo determinado durante el año escolar. En cuanto al transporte durante el tiempo que hubo normalidad academica ningún estudiante recibio este beneficio.</t>
  </si>
  <si>
    <t>El 93.2% de los padres de familia asistieron a la Institución con todos los elementos de bioseguridad de forma cumplida y responsable según el cronograma establecido para la entrega de las guias, reclamar el kit estudiantil, ración para cocinar en casa, entrega de boletines, pre inscripciones y matricular</t>
  </si>
  <si>
    <t>1.87%</t>
  </si>
  <si>
    <t>Se tiene la política de inclusión, estableciendose dentro del PEI lineamientos siguiendo las politicas del ministerio de educación concerniente a esta población en cuanto a evaluación. La secretaria de Educación asigno a una Docente de apoyo para que trabajara con los Docentes que tenian bajo su responsabilidad a los estudiantes con NEE y más por tratarse de los trabajos que se hicieron virtualmente</t>
  </si>
  <si>
    <t>26 de Febrero de 2021</t>
  </si>
  <si>
    <t>La Intitución Educativa El Tejar de Timaná cuenta con una sede secundaria que va desde el grado sexto hasta grado once, además cuenta con nueve (9) sedes primarias ubicadas en diferentes veredas del Municipio, desde el año 2019 no cuentan con el servicio de internet ni ningun operador, el ultimo que existio fue con la Empresa Teleazteca de ahi en adelante no se volvio a contar con este servicio. La Sede secundaria cuenta con internet el cual contrata con los recursos de calidad Municipio. Los computadores la mayoria estan obsoletos fueron donados por Computadores para educar y las tablet no cuentan con sufuciente capacidad de almacenamiento, por lo tanto no se le puede descargar aplicaciones para que los estudiantes puedan realizar sus trabajos en ellos, en el año 2020 por existir el trabajo en casa debido a la pandemia del Covid 19 y con las directrices de la Secretaria de Educación a los estudiantes que la requirieron para su trabajo en casa se les presto.</t>
  </si>
  <si>
    <t>La infraestructura tanto de la Sede Secundaria como la de las nueves (9) sedes primarias se encuentran bastantes deterioradas, a la mayoria de ellas no se les ha realizado un mantenimiento completo y apropiado pues la Institución no cuenta con los recursos suficientes para llevar a cabo dicha inversión, con los pocos recursos que llegan a las arcas del plantel se los logra realizar pequeños mantenimientos, pues las necesidades son variadas y prioritarias. Las Sedes Camenzo y Sicande por estar en zonas de alto riesgo, se debe trasladar por la falla geologica que tiene nuestro Municipio y que atraviesa por estas veredas, la Sede Tejar Primaria tiene pisos hundidos, paredes con grietas, no cuenta con acueducto ni alcantarillado en buenas condiciones y las baterias sanitarias totalmente dañadas. La sede sabaneta se le debe hacer construcción de su sede la Docente labora en el salón Comunal, a la Sede Secundaria se le debe cambiar el techo, arreglar los pisos los cuales se encuentras con grietas, realizar una pintura total de toda su infraestructura y arreglo de baterias sanitarias. Todas las sedes se les debe cambiar el techo pues la mayoria tienen sus cerchas arqueadas y tejas partidas. A la Sede Central se le debe elaborar el anden externo que fue demolido cuando construyeron la placa huella, pero por el costo tan elevado no se ha podido volver a realizar con recursos de la Institución. Todas estas necesidades se han hecho llegar a las Oficinas de los secretarios de Educación Departamental y Municipal y al Señor Alcalde, hasta el momento no contamos con ninguna respuesta positiva al respecto.</t>
  </si>
  <si>
    <t>La Institución Educativa El Tejar presupuesto para el año 2020 la suma de $100.000.000, oo para ejecutar en los diferentes rubros teniendo en cuenta las necesidades prioritarias de la I.E. Que el 17 de Marzo de 2020 mediante Decreto 417 el Goberno Nacional declaro la emergencia social y ecològica en todo el territorio Nacional con el fin de hacer frente a todas las circunstancias imprevistas y detonantes en lo relacionado a la salud pùblica y la crisis economica y social generada por la pandemia del nuevo Coronavirus COVID 19. Que la Gobernación del Huila mediante Decreto 091 del 17 de Marzo de 2020 declara la calamidad pùblica en el Departamento del Huila. Que mediante decreto 029 del 16 de Marzo de 2020 la Alcaldia Municipal adopto medidas sanitarias y acciones transitorias para la preservación de la vida y mitigación del riesgo con ocasión de la situación epidemiologica causada por el coronavirus COVID 19. Con el fin de mitigar la propagación de la epidemia del Covid 19 el Gobierno opto por mecanismos rapidos, eficientes y responsables como es la contratación directa con el fin de poder llevar todo el material pedagogico y educativo a cada uno de los estudiantes para su trabajo pedagogico y productivo en casa. Es por esta razón que se trasladan los saldos de algunos rubros de fuente gratuidad que en ese momento no se necesitaban para la mitigación del Covid 19 al rubro 28 Emergencia Sanitaria COVID 19 la suma de $21.820.000, oo con el fin de celebrar el contrato de adquisición de materiales y elementos como resma de papel tamaño carta y oficio, carpetas cafes, ganchos de cosedora, cosedoras,  clips, tintas para impresora,  recargas de toner, mantenimiento preventivo y correctivo de impresoras y elementos de bioseguridad como tapabocas, gel antibacterial, toallas desechables, jabón liquido, jabón en polvo, bolsas para la basura y guantes, el cual tuvo un costo de $6.426.020, oo, con la finalidad de garantizar la disposición de los materiales pedagogicos y educativos para el trabajo en casa.  También se realizo el contrato No. 009 cuyo objeto fue la adquisición de 625 kits escolares para los estudiantes de preescolar hasta Undecimo, los cuales contenian materiales y elementos necesarios para desarrollar sus clases en casa, estos se organizaron de acuerdo al año de escolaridad, por valor de $14.317.967. La Institución por recursos de calidad Departamento presupuesto la suma de $2.203.339 de los cuales solo nos transfirieon la suma de $978.468. oo lo cual nos obligo a realizar una reducción de $1.224.871, oo en el rubro de Materiales y suministros, los cuales venian con destinación especifica de compra de elementos de bioseguridad, por lo tanto este valor fue trasladado al rubro 28 Emergencia sanitaria covid 19. De los recursos de calidad municipio se recibieron $13.273.919, oo los cuales venian con destinación especifica a la cancelación de los recibos de servicios publicos como energia y telefono, el contrato de servicio de internet se cancelo lo correspondiente al primer trimestre por valor de $999.600, oo de fuente superavit municipio vigencia 2019, los $4.000.000, oo que se habian presupuestado para llevar a cabo el contrato del resto del año no se elaboro ya que debido a la cuarentena obligatoria todos los Directivos Docentes, Docentes y Administrativos trabajaron desde casa. El año 2019 arrojo un superavit de $15.284.467, el cual fue adicionado en el presupuesto de ingresos y gastos 2020. El total de ingresos percibidos fue de $156.366.629. Los lineamientos del Gobierno Nacional y Departamental fueron enfocados a la adquisición de elementos, materiales y servicios a la mitigación del Covid 19. El Consejo Directivo siempre fue cauteloso en tomar decisiones, pues se estaba trabajando sobre circunstancias insiertas y atipicas, es por eso que muchos proyectos y contratos tanto de prestación de servicios como suministros que se habian presupuestado realizar no se llevaron a cabo, pues el objetivo fue desarrollar todo lo planeado desde la casa de cada uno de los estudiantes. En cuanto a los recursos propios esos tuvieron un recaudo de $39.859.050 correspondiente a la venta de productos y servicios como leche, ganado, huevos, miel, cerdos, pollos, peces y gallinas. Se implementaron y desarrollaron a pesar de estar viviendo la crisis mundial por la pandemia y de no tener a los estudiantes los cuales son fundamentales en el momento de realizar sus practicas en las asignaturas de la media tecnica, para lo cual los Docentes desarrollaron e implementaron planes y actividades que los Estudiantes podian realizar desde sus casas con la ventaja que el 90% viven en el area rural lo que se le facilito implementar huertas caseras, cuidado de los animales que tenian en sus fincas, etc. Los PPP deben ser autosostenibles.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</si>
</sst>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3" x14ac:knownFonts="1">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color theme="1"/>
      <name val="Arial"/>
      <family val="2"/>
    </font>
    <font>
      <b/>
      <sz val="9"/>
      <color theme="1"/>
      <name val="Arial"/>
      <family val="2"/>
    </font>
    <font>
      <b/>
      <sz val="12"/>
      <color theme="1"/>
      <name val="Arial"/>
      <family val="2"/>
    </font>
    <font>
      <sz val="10"/>
      <name val="Arial"/>
      <family val="2"/>
    </font>
    <font>
      <b/>
      <sz val="8"/>
      <color theme="1"/>
      <name val="Arial"/>
      <family val="2"/>
    </font>
    <font>
      <sz val="8"/>
      <color theme="1"/>
      <name val="Arial"/>
      <family val="2"/>
    </font>
    <font>
      <sz val="8"/>
      <name val="Arial"/>
      <family val="2"/>
    </font>
    <font>
      <b/>
      <sz val="8"/>
      <name val="Arial"/>
      <family val="2"/>
    </font>
    <font>
      <sz val="9"/>
      <color theme="1"/>
      <name val="Arial"/>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9" fontId="1" fillId="0" borderId="0" applyFont="0" applyFill="0" applyBorder="0" applyAlignment="0" applyProtection="0"/>
    <xf numFmtId="165" fontId="1" fillId="0" borderId="0" applyFont="0" applyFill="0" applyBorder="0" applyAlignment="0" applyProtection="0"/>
    <xf numFmtId="0" fontId="7" fillId="0" borderId="0"/>
    <xf numFmtId="164" fontId="1" fillId="0" borderId="0" applyFont="0" applyFill="0" applyBorder="0" applyAlignment="0" applyProtection="0"/>
  </cellStyleXfs>
  <cellXfs count="136">
    <xf numFmtId="0" fontId="0" fillId="0" borderId="0" xfId="0"/>
    <xf numFmtId="0" fontId="4" fillId="0" borderId="0" xfId="0" applyFont="1"/>
    <xf numFmtId="0" fontId="3" fillId="0" borderId="0" xfId="0" applyFont="1"/>
    <xf numFmtId="0" fontId="2" fillId="0" borderId="0" xfId="0" applyFont="1" applyAlignment="1">
      <alignment horizontal="left" vertical="top" wrapText="1"/>
    </xf>
    <xf numFmtId="0" fontId="4" fillId="0" borderId="0" xfId="0" applyFont="1" applyBorder="1"/>
    <xf numFmtId="9" fontId="4" fillId="0" borderId="0" xfId="1" applyFont="1" applyBorder="1" applyAlignment="1">
      <alignment horizontal="center"/>
    </xf>
    <xf numFmtId="1" fontId="4" fillId="0" borderId="0" xfId="1" applyNumberFormat="1" applyFont="1" applyBorder="1" applyAlignment="1">
      <alignment horizontal="center"/>
    </xf>
    <xf numFmtId="0" fontId="8" fillId="0" borderId="1" xfId="0" applyFont="1" applyBorder="1" applyAlignment="1">
      <alignment horizontal="center" vertical="center" wrapText="1"/>
    </xf>
    <xf numFmtId="0" fontId="8" fillId="0" borderId="0" xfId="0" applyFont="1" applyBorder="1" applyAlignment="1"/>
    <xf numFmtId="0" fontId="8" fillId="0" borderId="1" xfId="0" applyFont="1" applyBorder="1" applyAlignment="1">
      <alignment horizontal="center"/>
    </xf>
    <xf numFmtId="49" fontId="10" fillId="0" borderId="1" xfId="3" applyNumberFormat="1" applyFont="1" applyBorder="1" applyAlignment="1" applyProtection="1">
      <alignment horizontal="center" vertical="center"/>
      <protection locked="0"/>
    </xf>
    <xf numFmtId="0" fontId="9" fillId="0" borderId="0" xfId="0" applyFont="1"/>
    <xf numFmtId="0" fontId="9" fillId="0" borderId="1" xfId="0" applyFont="1" applyBorder="1" applyAlignment="1">
      <alignment horizontal="center"/>
    </xf>
    <xf numFmtId="0" fontId="9" fillId="0" borderId="1" xfId="0" applyFont="1" applyBorder="1"/>
    <xf numFmtId="1" fontId="9" fillId="0" borderId="1" xfId="1" applyNumberFormat="1" applyFont="1" applyBorder="1" applyAlignment="1">
      <alignment horizontal="center" vertical="center"/>
    </xf>
    <xf numFmtId="0" fontId="8" fillId="0" borderId="0" xfId="0" applyFont="1"/>
    <xf numFmtId="0" fontId="9" fillId="0" borderId="0" xfId="0" applyFont="1" applyBorder="1"/>
    <xf numFmtId="0" fontId="8" fillId="0" borderId="0" xfId="0" applyFont="1" applyAlignment="1">
      <alignment horizontal="center"/>
    </xf>
    <xf numFmtId="9" fontId="9" fillId="0" borderId="1" xfId="1" applyFont="1" applyBorder="1" applyAlignment="1">
      <alignment horizontal="center"/>
    </xf>
    <xf numFmtId="0" fontId="9" fillId="0" borderId="1" xfId="0" applyFont="1" applyBorder="1" applyAlignment="1">
      <alignment horizontal="center"/>
    </xf>
    <xf numFmtId="9" fontId="9" fillId="0" borderId="1" xfId="1" applyFont="1" applyBorder="1" applyAlignment="1">
      <alignment horizontal="center" vertical="center"/>
    </xf>
    <xf numFmtId="9" fontId="9" fillId="0" borderId="1" xfId="0" applyNumberFormat="1" applyFont="1" applyBorder="1" applyAlignment="1">
      <alignment horizontal="center"/>
    </xf>
    <xf numFmtId="0" fontId="9" fillId="0" borderId="1" xfId="0" applyFont="1" applyBorder="1" applyAlignment="1">
      <alignment horizontal="center" vertical="center"/>
    </xf>
    <xf numFmtId="9" fontId="9" fillId="0" borderId="1" xfId="1" applyFont="1" applyBorder="1" applyAlignment="1">
      <alignment horizontal="center" vertical="center" wrapText="1"/>
    </xf>
    <xf numFmtId="0" fontId="9" fillId="0" borderId="9" xfId="0" applyFont="1" applyBorder="1" applyAlignment="1">
      <alignment horizontal="center" vertical="center"/>
    </xf>
    <xf numFmtId="164" fontId="9" fillId="0" borderId="0" xfId="4" applyFont="1" applyBorder="1" applyAlignment="1">
      <alignment horizontal="right"/>
    </xf>
    <xf numFmtId="9" fontId="9" fillId="0" borderId="0" xfId="1" applyFont="1" applyBorder="1" applyAlignment="1">
      <alignment horizontal="center" vertical="center"/>
    </xf>
    <xf numFmtId="9" fontId="9" fillId="0" borderId="0" xfId="0" applyNumberFormat="1" applyFont="1" applyBorder="1" applyAlignment="1">
      <alignment horizontal="center"/>
    </xf>
    <xf numFmtId="164" fontId="9" fillId="0" borderId="0" xfId="4" applyFont="1" applyBorder="1" applyAlignment="1">
      <alignment horizontal="center"/>
    </xf>
    <xf numFmtId="9" fontId="9" fillId="0" borderId="1" xfId="1" applyFont="1" applyBorder="1" applyAlignment="1">
      <alignment horizontal="center"/>
    </xf>
    <xf numFmtId="0" fontId="9" fillId="0" borderId="1" xfId="0" applyFont="1" applyBorder="1" applyAlignment="1">
      <alignment horizontal="center"/>
    </xf>
    <xf numFmtId="0" fontId="9" fillId="0" borderId="0" xfId="0" applyFont="1" applyAlignment="1">
      <alignment vertic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164" fontId="9" fillId="0" borderId="9" xfId="4" applyFont="1" applyBorder="1" applyAlignment="1">
      <alignment horizontal="center"/>
    </xf>
    <xf numFmtId="164" fontId="9" fillId="0" borderId="11" xfId="4" applyFont="1" applyBorder="1" applyAlignment="1">
      <alignment horizontal="center"/>
    </xf>
    <xf numFmtId="1" fontId="9" fillId="0" borderId="9" xfId="1" applyNumberFormat="1" applyFont="1" applyBorder="1" applyAlignment="1">
      <alignment horizontal="center" vertical="center" wrapText="1"/>
    </xf>
    <xf numFmtId="1" fontId="9" fillId="0" borderId="11" xfId="1" applyNumberFormat="1" applyFont="1" applyBorder="1" applyAlignment="1">
      <alignment horizontal="center" vertical="center" wrapText="1"/>
    </xf>
    <xf numFmtId="1" fontId="9" fillId="0" borderId="1" xfId="1" applyNumberFormat="1" applyFont="1" applyBorder="1" applyAlignment="1">
      <alignment horizontal="center" vertical="center"/>
    </xf>
    <xf numFmtId="1" fontId="9" fillId="0" borderId="9" xfId="1" applyNumberFormat="1" applyFont="1" applyBorder="1" applyAlignment="1">
      <alignment horizontal="center" vertical="center"/>
    </xf>
    <xf numFmtId="1" fontId="9" fillId="0" borderId="10" xfId="1" applyNumberFormat="1" applyFont="1" applyBorder="1" applyAlignment="1">
      <alignment horizontal="center" vertical="center"/>
    </xf>
    <xf numFmtId="1" fontId="9" fillId="0" borderId="11" xfId="1" applyNumberFormat="1" applyFont="1" applyBorder="1" applyAlignment="1">
      <alignment horizontal="center" vertical="center"/>
    </xf>
    <xf numFmtId="9" fontId="9" fillId="0" borderId="9" xfId="1" applyFont="1" applyBorder="1" applyAlignment="1">
      <alignment horizontal="center" vertical="center" wrapText="1"/>
    </xf>
    <xf numFmtId="9" fontId="9" fillId="0" borderId="11" xfId="1"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xf>
    <xf numFmtId="9" fontId="9" fillId="0" borderId="1" xfId="1" applyFont="1" applyBorder="1" applyAlignment="1">
      <alignment horizontal="center"/>
    </xf>
    <xf numFmtId="1" fontId="9" fillId="0" borderId="1" xfId="1" applyNumberFormat="1"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1" fontId="9" fillId="0" borderId="1" xfId="1" applyNumberFormat="1" applyFont="1" applyBorder="1" applyAlignment="1">
      <alignment horizontal="justify" vertical="center" wrapText="1"/>
    </xf>
    <xf numFmtId="9" fontId="9" fillId="0" borderId="9" xfId="1" applyFont="1" applyBorder="1" applyAlignment="1">
      <alignment horizontal="center" vertical="center"/>
    </xf>
    <xf numFmtId="9" fontId="9" fillId="0" borderId="11" xfId="1" applyFont="1" applyBorder="1" applyAlignment="1">
      <alignment horizontal="center" vertical="center"/>
    </xf>
    <xf numFmtId="1" fontId="9" fillId="0" borderId="3" xfId="1" applyNumberFormat="1" applyFont="1" applyBorder="1" applyAlignment="1">
      <alignment horizontal="justify" vertical="center" wrapText="1"/>
    </xf>
    <xf numFmtId="1" fontId="9" fillId="0" borderId="2" xfId="1" applyNumberFormat="1" applyFont="1" applyBorder="1" applyAlignment="1">
      <alignment horizontal="justify" vertical="center" wrapText="1"/>
    </xf>
    <xf numFmtId="1" fontId="9" fillId="0" borderId="4" xfId="1" applyNumberFormat="1" applyFont="1" applyBorder="1" applyAlignment="1">
      <alignment horizontal="justify" vertical="center" wrapText="1"/>
    </xf>
    <xf numFmtId="1" fontId="9" fillId="0" borderId="5" xfId="1" applyNumberFormat="1" applyFont="1" applyBorder="1" applyAlignment="1">
      <alignment horizontal="justify" vertical="center" wrapText="1"/>
    </xf>
    <xf numFmtId="1" fontId="9" fillId="0" borderId="0" xfId="1" applyNumberFormat="1" applyFont="1" applyBorder="1" applyAlignment="1">
      <alignment horizontal="justify" vertical="center" wrapText="1"/>
    </xf>
    <xf numFmtId="1" fontId="9" fillId="0" borderId="6" xfId="1" applyNumberFormat="1" applyFont="1" applyBorder="1" applyAlignment="1">
      <alignment horizontal="justify" vertical="center" wrapText="1"/>
    </xf>
    <xf numFmtId="1" fontId="9" fillId="0" borderId="7" xfId="1" applyNumberFormat="1" applyFont="1" applyBorder="1" applyAlignment="1">
      <alignment horizontal="justify" vertical="center" wrapText="1"/>
    </xf>
    <xf numFmtId="1" fontId="9" fillId="0" borderId="12" xfId="1" applyNumberFormat="1" applyFont="1" applyBorder="1" applyAlignment="1">
      <alignment horizontal="justify" vertical="center" wrapText="1"/>
    </xf>
    <xf numFmtId="1" fontId="9" fillId="0" borderId="8" xfId="1" applyNumberFormat="1" applyFont="1" applyBorder="1" applyAlignment="1">
      <alignment horizontal="justify" vertical="center" wrapText="1"/>
    </xf>
    <xf numFmtId="0" fontId="9" fillId="0" borderId="1" xfId="0" applyFont="1" applyBorder="1" applyAlignment="1">
      <alignment horizontal="left"/>
    </xf>
    <xf numFmtId="0" fontId="9" fillId="0" borderId="1" xfId="0" applyFont="1" applyBorder="1" applyAlignment="1">
      <alignment horizontal="left" vertical="center"/>
    </xf>
    <xf numFmtId="0" fontId="5" fillId="0" borderId="1" xfId="0" applyFont="1" applyBorder="1" applyAlignment="1">
      <alignment horizontal="justify" vertical="top" wrapText="1"/>
    </xf>
    <xf numFmtId="1" fontId="9" fillId="0" borderId="9" xfId="1" applyNumberFormat="1" applyFont="1" applyBorder="1" applyAlignment="1">
      <alignment horizontal="center"/>
    </xf>
    <xf numFmtId="1" fontId="9" fillId="0" borderId="11" xfId="1" applyNumberFormat="1" applyFont="1" applyBorder="1" applyAlignment="1">
      <alignment horizontal="center"/>
    </xf>
    <xf numFmtId="0" fontId="8" fillId="0" borderId="1" xfId="0" applyFont="1" applyBorder="1" applyAlignment="1">
      <alignment horizontal="justify" vertical="top" wrapText="1"/>
    </xf>
    <xf numFmtId="0" fontId="9" fillId="0" borderId="0" xfId="0" applyFont="1" applyAlignment="1">
      <alignment horizontal="left" vertical="top" wrapText="1"/>
    </xf>
    <xf numFmtId="0" fontId="9" fillId="0" borderId="1" xfId="0" applyFont="1" applyBorder="1" applyAlignment="1">
      <alignment horizontal="center"/>
    </xf>
    <xf numFmtId="0" fontId="10" fillId="0" borderId="1" xfId="3" applyFont="1" applyBorder="1" applyAlignment="1" applyProtection="1">
      <alignment vertical="center"/>
      <protection locked="0"/>
    </xf>
    <xf numFmtId="164" fontId="9" fillId="0" borderId="1" xfId="4" applyFont="1" applyBorder="1" applyAlignment="1">
      <alignment horizontal="center" vertical="center"/>
    </xf>
    <xf numFmtId="0" fontId="10" fillId="0" borderId="9" xfId="3" applyFont="1" applyBorder="1" applyAlignment="1" applyProtection="1">
      <alignment vertical="center" wrapText="1"/>
      <protection locked="0"/>
    </xf>
    <xf numFmtId="0" fontId="10" fillId="0" borderId="10" xfId="3" applyFont="1" applyBorder="1" applyAlignment="1" applyProtection="1">
      <alignment vertical="center" wrapText="1"/>
      <protection locked="0"/>
    </xf>
    <xf numFmtId="0" fontId="10" fillId="0" borderId="11" xfId="3" applyFont="1" applyBorder="1" applyAlignment="1" applyProtection="1">
      <alignment vertical="center" wrapText="1"/>
      <protection locked="0"/>
    </xf>
    <xf numFmtId="0" fontId="8" fillId="0" borderId="1" xfId="0" applyFont="1" applyBorder="1" applyAlignment="1">
      <alignment horizontal="center"/>
    </xf>
    <xf numFmtId="0" fontId="9" fillId="0" borderId="1" xfId="0" applyFont="1" applyBorder="1" applyAlignment="1">
      <alignment horizontal="justify" vertical="center"/>
    </xf>
    <xf numFmtId="0" fontId="9" fillId="0" borderId="3" xfId="0" applyFont="1" applyBorder="1" applyAlignment="1">
      <alignment horizontal="justify" vertical="top"/>
    </xf>
    <xf numFmtId="0" fontId="9" fillId="0" borderId="2" xfId="0" applyFont="1" applyBorder="1" applyAlignment="1">
      <alignment horizontal="justify" vertical="top"/>
    </xf>
    <xf numFmtId="0" fontId="9" fillId="0" borderId="4" xfId="0" applyFont="1" applyBorder="1" applyAlignment="1">
      <alignment horizontal="justify" vertical="top"/>
    </xf>
    <xf numFmtId="0" fontId="9" fillId="0" borderId="5" xfId="0" applyFont="1" applyBorder="1" applyAlignment="1">
      <alignment horizontal="justify" vertical="top"/>
    </xf>
    <xf numFmtId="0" fontId="9" fillId="0" borderId="0" xfId="0" applyFont="1" applyBorder="1" applyAlignment="1">
      <alignment horizontal="justify" vertical="top"/>
    </xf>
    <xf numFmtId="0" fontId="9" fillId="0" borderId="6" xfId="0" applyFont="1" applyBorder="1" applyAlignment="1">
      <alignment horizontal="justify" vertical="top"/>
    </xf>
    <xf numFmtId="0" fontId="9" fillId="0" borderId="7" xfId="0" applyFont="1" applyBorder="1" applyAlignment="1">
      <alignment horizontal="justify" vertical="top"/>
    </xf>
    <xf numFmtId="0" fontId="9" fillId="0" borderId="12" xfId="0" applyFont="1" applyBorder="1" applyAlignment="1">
      <alignment horizontal="justify" vertical="top"/>
    </xf>
    <xf numFmtId="0" fontId="9" fillId="0" borderId="8" xfId="0" applyFont="1" applyBorder="1" applyAlignment="1">
      <alignment horizontal="justify" vertical="top"/>
    </xf>
    <xf numFmtId="9" fontId="9" fillId="0" borderId="1" xfId="1" applyFont="1" applyBorder="1" applyAlignment="1">
      <alignment horizontal="center" vertical="center"/>
    </xf>
    <xf numFmtId="0" fontId="11" fillId="0" borderId="0" xfId="0"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horizontal="center" wrapText="1"/>
      <protection locked="0"/>
    </xf>
    <xf numFmtId="0" fontId="5" fillId="0" borderId="1" xfId="0" applyFont="1" applyBorder="1" applyAlignment="1">
      <alignment horizontal="center"/>
    </xf>
    <xf numFmtId="164" fontId="9" fillId="0" borderId="1" xfId="4" applyFont="1" applyBorder="1" applyAlignment="1">
      <alignment horizontal="right" vertical="center"/>
    </xf>
    <xf numFmtId="164" fontId="9" fillId="0" borderId="0" xfId="4" applyFont="1" applyBorder="1" applyAlignment="1">
      <alignment horizontal="right"/>
    </xf>
    <xf numFmtId="9" fontId="9" fillId="0" borderId="0" xfId="1" applyFont="1" applyBorder="1" applyAlignment="1">
      <alignment horizontal="center" vertical="center"/>
    </xf>
    <xf numFmtId="9" fontId="9" fillId="0" borderId="0" xfId="0" applyNumberFormat="1" applyFont="1" applyBorder="1" applyAlignment="1">
      <alignment horizontal="center"/>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9" fillId="0" borderId="8" xfId="0" applyFont="1" applyBorder="1" applyAlignment="1">
      <alignment horizontal="left" vertical="top"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6" fillId="0" borderId="0" xfId="0" applyFont="1" applyAlignment="1">
      <alignment horizontal="center"/>
    </xf>
    <xf numFmtId="0" fontId="9"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8" fillId="0" borderId="1" xfId="0" applyFont="1" applyBorder="1" applyAlignment="1">
      <alignment horizontal="left"/>
    </xf>
    <xf numFmtId="164" fontId="9" fillId="0" borderId="9" xfId="4" applyFont="1" applyBorder="1" applyAlignment="1">
      <alignment horizontal="center" vertical="center"/>
    </xf>
    <xf numFmtId="164" fontId="9" fillId="0" borderId="11" xfId="4" applyFont="1" applyBorder="1" applyAlignment="1">
      <alignment horizontal="center" vertical="center"/>
    </xf>
    <xf numFmtId="0" fontId="8" fillId="0" borderId="1" xfId="0" applyFont="1" applyBorder="1" applyAlignment="1">
      <alignment horizontal="center" vertical="center"/>
    </xf>
    <xf numFmtId="1" fontId="9" fillId="0" borderId="9" xfId="1" applyNumberFormat="1" applyFont="1" applyBorder="1" applyAlignment="1">
      <alignment horizontal="justify" vertical="center"/>
    </xf>
    <xf numFmtId="1" fontId="9" fillId="0" borderId="10" xfId="1" applyNumberFormat="1" applyFont="1" applyBorder="1" applyAlignment="1">
      <alignment horizontal="justify" vertical="center"/>
    </xf>
    <xf numFmtId="1" fontId="9" fillId="0" borderId="11" xfId="1" applyNumberFormat="1" applyFont="1" applyBorder="1" applyAlignment="1">
      <alignment horizontal="justify" vertical="center"/>
    </xf>
    <xf numFmtId="0" fontId="10" fillId="0" borderId="1" xfId="3" applyFont="1" applyBorder="1" applyAlignment="1" applyProtection="1">
      <alignment horizontal="left" vertical="center"/>
      <protection locked="0"/>
    </xf>
    <xf numFmtId="0" fontId="8" fillId="0" borderId="0" xfId="0" applyFont="1" applyAlignment="1">
      <alignment horizontal="justify" vertical="center" wrapText="1"/>
    </xf>
    <xf numFmtId="0" fontId="12" fillId="0" borderId="1" xfId="0" applyFont="1" applyBorder="1" applyAlignment="1">
      <alignment horizontal="justify" vertical="top" wrapText="1"/>
    </xf>
    <xf numFmtId="164" fontId="9" fillId="0" borderId="0" xfId="4" applyFont="1" applyBorder="1" applyAlignment="1">
      <alignment horizontal="center"/>
    </xf>
    <xf numFmtId="0" fontId="8" fillId="0" borderId="9"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cellXfs>
  <cellStyles count="5">
    <cellStyle name="Millares 2" xfId="2" xr:uid="{00000000-0005-0000-0000-000000000000}"/>
    <cellStyle name="Moneda" xfId="4" builtinId="4"/>
    <cellStyle name="Normal" xfId="0" builtinId="0"/>
    <cellStyle name="Normal 2"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251733</xdr:colOff>
      <xdr:row>2</xdr:row>
      <xdr:rowOff>102055</xdr:rowOff>
    </xdr:from>
    <xdr:to>
      <xdr:col>0</xdr:col>
      <xdr:colOff>762000</xdr:colOff>
      <xdr:row>6</xdr:row>
      <xdr:rowOff>47626</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51733" y="469448"/>
          <a:ext cx="510267" cy="605518"/>
        </a:xfrm>
        <a:prstGeom prst="rect">
          <a:avLst/>
        </a:prstGeom>
      </xdr:spPr>
    </xdr:pic>
    <xdr:clientData/>
  </xdr:twoCellAnchor>
  <xdr:twoCellAnchor editAs="oneCell">
    <xdr:from>
      <xdr:col>11</xdr:col>
      <xdr:colOff>285417</xdr:colOff>
      <xdr:row>2</xdr:row>
      <xdr:rowOff>47626</xdr:rowOff>
    </xdr:from>
    <xdr:to>
      <xdr:col>13</xdr:col>
      <xdr:colOff>483054</xdr:colOff>
      <xdr:row>7</xdr:row>
      <xdr:rowOff>13608</xdr:rowOff>
    </xdr:to>
    <xdr:pic>
      <xdr:nvPicPr>
        <xdr:cNvPr id="4" name="Imagen 3" descr="Huila Crec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1792" y="374197"/>
          <a:ext cx="735119" cy="727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322620</xdr:colOff>
      <xdr:row>178</xdr:row>
      <xdr:rowOff>61453</xdr:rowOff>
    </xdr:from>
    <xdr:to>
      <xdr:col>11</xdr:col>
      <xdr:colOff>61451</xdr:colOff>
      <xdr:row>178</xdr:row>
      <xdr:rowOff>883369</xdr:rowOff>
    </xdr:to>
    <xdr:pic>
      <xdr:nvPicPr>
        <xdr:cNvPr id="6" name="Imagen 5" descr="C:\Users\TECNOLOGIA\Pictures\img033.jpg">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658" r="29880" b="86924"/>
        <a:stretch/>
      </xdr:blipFill>
      <xdr:spPr bwMode="auto">
        <a:xfrm>
          <a:off x="3479697" y="63287481"/>
          <a:ext cx="1866593" cy="82191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2"/>
  <sheetViews>
    <sheetView tabSelected="1" zoomScaleNormal="100" zoomScalePageLayoutView="96" workbookViewId="0">
      <selection activeCell="N24" sqref="N24"/>
    </sheetView>
  </sheetViews>
  <sheetFormatPr baseColWidth="10" defaultRowHeight="14.25" x14ac:dyDescent="0.2"/>
  <cols>
    <col min="1" max="1" width="13.85546875" style="1" customWidth="1"/>
    <col min="2" max="2" width="4.85546875" style="1" customWidth="1"/>
    <col min="3" max="3" width="6.28515625" style="1" customWidth="1"/>
    <col min="4" max="4" width="7.5703125" style="1" customWidth="1"/>
    <col min="5" max="5" width="8.28515625" style="1" customWidth="1"/>
    <col min="6" max="6" width="7.42578125" style="1" customWidth="1"/>
    <col min="7" max="7" width="5.7109375" style="1" customWidth="1"/>
    <col min="8" max="8" width="7.7109375" style="1" customWidth="1"/>
    <col min="9" max="9" width="5.7109375" style="1" customWidth="1"/>
    <col min="10" max="10" width="6.85546875" style="1" customWidth="1"/>
    <col min="11" max="11" width="5.7109375" style="1" customWidth="1"/>
    <col min="12" max="12" width="6.7109375" style="1" customWidth="1"/>
    <col min="13" max="13" width="1.28515625" style="1" customWidth="1"/>
    <col min="14" max="14" width="31.7109375" style="1" customWidth="1"/>
    <col min="15" max="16384" width="11.42578125" style="1"/>
  </cols>
  <sheetData>
    <row r="1" spans="1:14" x14ac:dyDescent="0.2">
      <c r="A1" s="92" t="s">
        <v>153</v>
      </c>
      <c r="B1" s="92"/>
      <c r="C1" s="92"/>
      <c r="D1" s="92"/>
      <c r="E1" s="92"/>
      <c r="F1" s="92"/>
      <c r="G1" s="92"/>
      <c r="H1" s="92"/>
      <c r="I1" s="92"/>
      <c r="J1" s="92"/>
      <c r="K1" s="92"/>
      <c r="L1" s="92"/>
      <c r="M1" s="92"/>
      <c r="N1" s="92"/>
    </row>
    <row r="2" spans="1:14" ht="11.25" customHeight="1" x14ac:dyDescent="0.2">
      <c r="A2" s="93" t="s">
        <v>154</v>
      </c>
      <c r="B2" s="93"/>
      <c r="C2" s="93"/>
      <c r="D2" s="93"/>
      <c r="E2" s="93"/>
      <c r="F2" s="93"/>
      <c r="G2" s="93"/>
      <c r="H2" s="93"/>
      <c r="I2" s="93"/>
      <c r="J2" s="93"/>
      <c r="K2" s="93"/>
      <c r="L2" s="93"/>
      <c r="M2" s="93"/>
      <c r="N2" s="93"/>
    </row>
    <row r="3" spans="1:14" ht="15" customHeight="1" x14ac:dyDescent="0.2">
      <c r="A3" s="94" t="s">
        <v>172</v>
      </c>
      <c r="B3" s="94"/>
      <c r="C3" s="94"/>
      <c r="D3" s="94"/>
      <c r="E3" s="94"/>
      <c r="F3" s="94"/>
      <c r="G3" s="94"/>
      <c r="H3" s="94"/>
      <c r="I3" s="94"/>
      <c r="J3" s="94"/>
      <c r="K3" s="94"/>
      <c r="L3" s="94"/>
      <c r="M3" s="94"/>
      <c r="N3" s="94"/>
    </row>
    <row r="4" spans="1:14" ht="12.75" customHeight="1" x14ac:dyDescent="0.2">
      <c r="A4" s="93" t="s">
        <v>155</v>
      </c>
      <c r="B4" s="93"/>
      <c r="C4" s="93"/>
      <c r="D4" s="93"/>
      <c r="E4" s="93"/>
      <c r="F4" s="93"/>
      <c r="G4" s="93"/>
      <c r="H4" s="93"/>
      <c r="I4" s="93"/>
      <c r="J4" s="93"/>
      <c r="K4" s="93"/>
      <c r="L4" s="93"/>
      <c r="M4" s="93"/>
      <c r="N4" s="93"/>
    </row>
    <row r="5" spans="1:14" ht="12.75" customHeight="1" x14ac:dyDescent="0.2">
      <c r="A5" s="93" t="s">
        <v>156</v>
      </c>
      <c r="B5" s="93"/>
      <c r="C5" s="93"/>
      <c r="D5" s="93"/>
      <c r="E5" s="93"/>
      <c r="F5" s="93"/>
      <c r="G5" s="93"/>
      <c r="H5" s="93"/>
      <c r="I5" s="93"/>
      <c r="J5" s="93"/>
      <c r="K5" s="93"/>
      <c r="L5" s="93"/>
      <c r="M5" s="93"/>
      <c r="N5" s="93"/>
    </row>
    <row r="6" spans="1:14" ht="11.25" customHeight="1" x14ac:dyDescent="0.2">
      <c r="A6" s="93" t="s">
        <v>157</v>
      </c>
      <c r="B6" s="93"/>
      <c r="C6" s="93"/>
      <c r="D6" s="93"/>
      <c r="E6" s="93"/>
      <c r="F6" s="93"/>
      <c r="G6" s="93"/>
      <c r="H6" s="93"/>
      <c r="I6" s="93"/>
      <c r="J6" s="93"/>
      <c r="K6" s="93"/>
      <c r="L6" s="93"/>
      <c r="M6" s="93"/>
      <c r="N6" s="93"/>
    </row>
    <row r="7" spans="1:14" ht="8.25" customHeight="1" x14ac:dyDescent="0.25">
      <c r="A7" s="11"/>
      <c r="B7" s="11"/>
      <c r="C7" s="11"/>
      <c r="D7" s="11"/>
      <c r="E7" s="11"/>
      <c r="F7" s="11"/>
      <c r="G7" s="11"/>
      <c r="H7" s="11"/>
      <c r="I7" s="11"/>
      <c r="J7" s="11"/>
      <c r="K7"/>
      <c r="L7" s="11"/>
      <c r="M7" s="11"/>
      <c r="N7" s="11"/>
    </row>
    <row r="8" spans="1:14" x14ac:dyDescent="0.2">
      <c r="A8" s="49" t="s">
        <v>0</v>
      </c>
      <c r="B8" s="49"/>
      <c r="C8" s="49"/>
      <c r="D8" s="49"/>
      <c r="E8" s="49"/>
      <c r="F8" s="49"/>
      <c r="G8" s="49"/>
      <c r="H8" s="49"/>
      <c r="I8" s="49"/>
      <c r="J8" s="49"/>
      <c r="K8" s="49"/>
      <c r="L8" s="49"/>
      <c r="M8" s="49"/>
      <c r="N8" s="49"/>
    </row>
    <row r="9" spans="1:14" ht="4.5" customHeight="1" x14ac:dyDescent="0.2">
      <c r="A9" s="11"/>
      <c r="B9" s="11"/>
      <c r="C9" s="11"/>
      <c r="D9" s="11"/>
      <c r="E9" s="11"/>
      <c r="F9" s="11"/>
      <c r="G9" s="11"/>
      <c r="H9" s="11"/>
      <c r="I9" s="11"/>
      <c r="J9" s="11"/>
      <c r="K9" s="11"/>
      <c r="L9" s="11"/>
      <c r="M9" s="11"/>
      <c r="N9" s="11"/>
    </row>
    <row r="10" spans="1:14" ht="12" customHeight="1" x14ac:dyDescent="0.2">
      <c r="A10" s="49" t="s">
        <v>1</v>
      </c>
      <c r="B10" s="49"/>
      <c r="C10" s="49"/>
      <c r="D10" s="49"/>
      <c r="E10" s="49"/>
      <c r="F10" s="49"/>
      <c r="G10" s="49"/>
      <c r="H10" s="11"/>
      <c r="I10" s="11"/>
      <c r="J10" s="11"/>
      <c r="K10" s="11"/>
      <c r="L10" s="11"/>
      <c r="M10" s="11"/>
      <c r="N10" s="11"/>
    </row>
    <row r="11" spans="1:14" ht="5.25" customHeight="1" x14ac:dyDescent="0.2">
      <c r="A11" s="11"/>
      <c r="B11" s="11"/>
      <c r="C11" s="11"/>
      <c r="D11" s="11"/>
      <c r="E11" s="11"/>
      <c r="F11" s="11"/>
      <c r="G11" s="11"/>
      <c r="H11" s="11"/>
      <c r="I11" s="11"/>
      <c r="J11" s="11"/>
      <c r="K11" s="11"/>
      <c r="L11" s="11"/>
      <c r="M11" s="11"/>
      <c r="N11" s="11"/>
    </row>
    <row r="12" spans="1:14" ht="11.25" customHeight="1" x14ac:dyDescent="0.2">
      <c r="A12" s="16" t="s">
        <v>171</v>
      </c>
      <c r="B12" s="16"/>
      <c r="C12" s="16"/>
      <c r="D12" s="16"/>
      <c r="E12" s="16" t="s">
        <v>158</v>
      </c>
      <c r="F12" s="16"/>
      <c r="G12" s="16"/>
      <c r="H12" s="16"/>
      <c r="I12" s="16"/>
      <c r="J12" s="16"/>
      <c r="K12" s="16"/>
      <c r="L12" s="16"/>
      <c r="M12" s="16"/>
      <c r="N12" s="16"/>
    </row>
    <row r="13" spans="1:14" ht="6" customHeight="1" x14ac:dyDescent="0.2">
      <c r="A13" s="16"/>
      <c r="B13" s="16"/>
      <c r="C13" s="16"/>
      <c r="D13" s="16"/>
      <c r="E13" s="16"/>
      <c r="F13" s="16"/>
      <c r="G13" s="16"/>
      <c r="H13" s="16"/>
      <c r="I13" s="16"/>
      <c r="J13" s="16"/>
      <c r="K13" s="16"/>
      <c r="L13" s="16"/>
      <c r="M13" s="16"/>
      <c r="N13" s="16"/>
    </row>
    <row r="14" spans="1:14" ht="13.5" customHeight="1" x14ac:dyDescent="0.2">
      <c r="A14" s="16" t="s">
        <v>178</v>
      </c>
      <c r="B14" s="16"/>
      <c r="C14" s="16"/>
      <c r="D14" s="16"/>
      <c r="E14" s="16" t="s">
        <v>159</v>
      </c>
      <c r="F14" s="16"/>
      <c r="G14" s="16"/>
      <c r="H14" s="16"/>
      <c r="I14" s="16"/>
      <c r="J14" s="16"/>
      <c r="K14" s="16"/>
      <c r="L14" s="16"/>
      <c r="M14" s="16"/>
      <c r="N14" s="16"/>
    </row>
    <row r="15" spans="1:14" ht="6" customHeight="1" x14ac:dyDescent="0.2">
      <c r="A15" s="16"/>
      <c r="B15" s="16"/>
      <c r="C15" s="16"/>
      <c r="D15" s="16"/>
      <c r="E15" s="16"/>
      <c r="F15" s="16"/>
      <c r="G15" s="16"/>
      <c r="H15" s="16"/>
      <c r="I15" s="16"/>
      <c r="J15" s="16"/>
      <c r="K15" s="16"/>
      <c r="L15" s="16"/>
      <c r="M15" s="16"/>
      <c r="N15" s="16"/>
    </row>
    <row r="16" spans="1:14" ht="12.75" customHeight="1" x14ac:dyDescent="0.2">
      <c r="A16" s="16" t="s">
        <v>179</v>
      </c>
      <c r="B16" s="16"/>
      <c r="C16" s="16"/>
      <c r="D16" s="16"/>
      <c r="E16" s="16"/>
      <c r="F16" s="16"/>
      <c r="G16" s="16" t="s">
        <v>160</v>
      </c>
      <c r="H16" s="16"/>
      <c r="I16" s="16"/>
      <c r="J16" s="16"/>
      <c r="K16" s="16"/>
      <c r="L16" s="16"/>
      <c r="M16" s="16"/>
      <c r="N16" s="16"/>
    </row>
    <row r="17" spans="1:14" ht="5.25" customHeight="1" x14ac:dyDescent="0.2">
      <c r="A17" s="16"/>
      <c r="B17" s="16"/>
      <c r="C17" s="16"/>
      <c r="D17" s="16"/>
      <c r="E17" s="16"/>
      <c r="F17" s="16"/>
      <c r="G17" s="16"/>
      <c r="H17" s="16"/>
      <c r="I17" s="16"/>
      <c r="J17" s="16"/>
      <c r="K17" s="16"/>
      <c r="L17" s="16"/>
      <c r="M17" s="16"/>
      <c r="N17" s="16"/>
    </row>
    <row r="18" spans="1:14" ht="12.75" customHeight="1" x14ac:dyDescent="0.2">
      <c r="A18" s="16" t="s">
        <v>184</v>
      </c>
      <c r="B18" s="16"/>
      <c r="C18" s="16"/>
      <c r="D18" s="16"/>
      <c r="E18" s="16"/>
      <c r="F18" s="16"/>
      <c r="G18" s="16"/>
      <c r="H18" s="16"/>
      <c r="I18" s="16" t="s">
        <v>185</v>
      </c>
      <c r="J18" s="16"/>
      <c r="K18" s="16"/>
      <c r="L18" s="16"/>
      <c r="M18" s="16"/>
      <c r="N18" s="16"/>
    </row>
    <row r="19" spans="1:14" ht="4.5" customHeight="1" x14ac:dyDescent="0.2">
      <c r="A19" s="16"/>
      <c r="B19" s="16"/>
      <c r="C19" s="16"/>
      <c r="D19" s="16"/>
      <c r="E19" s="16"/>
      <c r="F19" s="16"/>
      <c r="G19" s="16"/>
      <c r="H19" s="16"/>
      <c r="I19" s="16"/>
      <c r="J19" s="16"/>
      <c r="K19" s="16"/>
      <c r="L19" s="16"/>
      <c r="M19" s="16"/>
      <c r="N19" s="16"/>
    </row>
    <row r="20" spans="1:14" ht="12" customHeight="1" x14ac:dyDescent="0.2">
      <c r="A20" s="16" t="s">
        <v>186</v>
      </c>
      <c r="B20" s="16"/>
      <c r="C20" s="16"/>
      <c r="D20" s="16"/>
      <c r="E20" s="16"/>
      <c r="F20" s="16" t="s">
        <v>187</v>
      </c>
      <c r="G20" s="16"/>
      <c r="H20" s="16"/>
      <c r="I20" s="16"/>
      <c r="J20" s="16"/>
      <c r="K20" s="16"/>
      <c r="L20" s="16"/>
      <c r="M20" s="16"/>
      <c r="N20" s="16"/>
    </row>
    <row r="21" spans="1:14" ht="6" customHeight="1" x14ac:dyDescent="0.2">
      <c r="A21" s="16"/>
      <c r="B21" s="16"/>
      <c r="C21" s="16"/>
      <c r="D21" s="16"/>
      <c r="E21" s="16"/>
      <c r="F21" s="16"/>
      <c r="G21" s="16"/>
      <c r="H21" s="16"/>
      <c r="I21" s="16"/>
      <c r="J21" s="16"/>
      <c r="K21" s="16"/>
      <c r="L21" s="16"/>
      <c r="M21" s="16"/>
      <c r="N21" s="16"/>
    </row>
    <row r="22" spans="1:14" ht="12" customHeight="1" x14ac:dyDescent="0.2">
      <c r="A22" s="16" t="s">
        <v>188</v>
      </c>
      <c r="B22" s="16"/>
      <c r="C22" s="16"/>
      <c r="D22" s="16"/>
      <c r="E22" s="16"/>
      <c r="F22" s="16"/>
      <c r="G22" s="16"/>
      <c r="H22" s="16"/>
      <c r="I22" s="16"/>
      <c r="J22" s="16"/>
      <c r="K22" s="16"/>
      <c r="L22" s="16"/>
      <c r="M22" s="16"/>
      <c r="N22" s="16"/>
    </row>
    <row r="23" spans="1:14" ht="7.5" customHeight="1" x14ac:dyDescent="0.2">
      <c r="A23" s="11"/>
      <c r="B23" s="11"/>
      <c r="C23" s="11"/>
      <c r="D23" s="11"/>
      <c r="E23" s="11"/>
      <c r="F23" s="11"/>
      <c r="G23" s="11"/>
      <c r="H23" s="11"/>
      <c r="I23" s="11"/>
      <c r="J23" s="11"/>
      <c r="K23" s="11"/>
      <c r="L23" s="11"/>
      <c r="M23" s="11"/>
      <c r="N23" s="11"/>
    </row>
    <row r="24" spans="1:14" ht="11.25" customHeight="1" x14ac:dyDescent="0.2">
      <c r="A24" s="49" t="s">
        <v>2</v>
      </c>
      <c r="B24" s="49"/>
      <c r="C24" s="49"/>
      <c r="D24" s="49"/>
      <c r="E24" s="49"/>
      <c r="F24" s="49"/>
      <c r="G24" s="49"/>
      <c r="H24" s="11"/>
      <c r="I24" s="11"/>
      <c r="J24" s="11"/>
      <c r="K24" s="11"/>
      <c r="L24" s="11"/>
      <c r="M24" s="11"/>
      <c r="N24" s="11"/>
    </row>
    <row r="25" spans="1:14" ht="6.75" customHeight="1" x14ac:dyDescent="0.2">
      <c r="A25" s="11"/>
      <c r="B25" s="11"/>
      <c r="C25" s="11"/>
      <c r="D25" s="11"/>
      <c r="E25" s="11"/>
      <c r="F25" s="11"/>
      <c r="G25" s="11"/>
      <c r="H25" s="11"/>
      <c r="I25" s="11"/>
      <c r="J25" s="11"/>
      <c r="K25" s="11"/>
      <c r="L25" s="11"/>
      <c r="M25" s="11"/>
      <c r="N25" s="11"/>
    </row>
    <row r="26" spans="1:14" ht="12.75" customHeight="1" x14ac:dyDescent="0.2">
      <c r="A26" s="15" t="s">
        <v>3</v>
      </c>
      <c r="B26" s="11"/>
      <c r="C26" s="11"/>
      <c r="D26" s="11"/>
      <c r="E26" s="11"/>
      <c r="F26" s="11"/>
      <c r="G26" s="11"/>
      <c r="H26" s="11"/>
      <c r="I26" s="11"/>
      <c r="J26" s="11"/>
      <c r="K26" s="11"/>
      <c r="L26" s="11"/>
      <c r="M26" s="11"/>
      <c r="N26" s="11"/>
    </row>
    <row r="27" spans="1:14" ht="6" customHeight="1" x14ac:dyDescent="0.2"/>
    <row r="28" spans="1:14" ht="15" customHeight="1" x14ac:dyDescent="0.2">
      <c r="A28" s="95" t="s">
        <v>4</v>
      </c>
      <c r="B28" s="95"/>
      <c r="C28" s="95"/>
      <c r="D28" s="95" t="s">
        <v>5</v>
      </c>
      <c r="E28" s="95"/>
      <c r="F28" s="95" t="s">
        <v>6</v>
      </c>
      <c r="G28" s="95"/>
      <c r="H28" s="109" t="s">
        <v>7</v>
      </c>
      <c r="I28" s="110"/>
      <c r="J28" s="110"/>
      <c r="K28" s="110"/>
      <c r="L28" s="110"/>
      <c r="M28" s="110"/>
      <c r="N28" s="111"/>
    </row>
    <row r="29" spans="1:14" ht="178.5" customHeight="1" x14ac:dyDescent="0.2">
      <c r="A29" s="68" t="s">
        <v>8</v>
      </c>
      <c r="B29" s="68"/>
      <c r="C29" s="68"/>
      <c r="D29" s="96">
        <v>86568556</v>
      </c>
      <c r="E29" s="96"/>
      <c r="F29" s="91">
        <f t="shared" ref="F29:F34" si="0">+D29/$D$35</f>
        <v>0.55362551814044669</v>
      </c>
      <c r="G29" s="91"/>
      <c r="H29" s="100" t="s">
        <v>217</v>
      </c>
      <c r="I29" s="101"/>
      <c r="J29" s="101"/>
      <c r="K29" s="101"/>
      <c r="L29" s="101"/>
      <c r="M29" s="101"/>
      <c r="N29" s="102"/>
    </row>
    <row r="30" spans="1:14" ht="150" customHeight="1" x14ac:dyDescent="0.2">
      <c r="A30" s="68" t="s">
        <v>9</v>
      </c>
      <c r="B30" s="68"/>
      <c r="C30" s="68"/>
      <c r="D30" s="96">
        <v>13273919</v>
      </c>
      <c r="E30" s="96"/>
      <c r="F30" s="91">
        <f t="shared" si="0"/>
        <v>8.4889717741500975E-2</v>
      </c>
      <c r="G30" s="91"/>
      <c r="H30" s="103"/>
      <c r="I30" s="104"/>
      <c r="J30" s="104"/>
      <c r="K30" s="104"/>
      <c r="L30" s="104"/>
      <c r="M30" s="104"/>
      <c r="N30" s="105"/>
    </row>
    <row r="31" spans="1:14" ht="150" customHeight="1" x14ac:dyDescent="0.2">
      <c r="A31" s="68" t="s">
        <v>10</v>
      </c>
      <c r="B31" s="68"/>
      <c r="C31" s="68"/>
      <c r="D31" s="96">
        <v>978468</v>
      </c>
      <c r="E31" s="96"/>
      <c r="F31" s="91">
        <f t="shared" si="0"/>
        <v>6.2575244235776161E-3</v>
      </c>
      <c r="G31" s="91"/>
      <c r="H31" s="103"/>
      <c r="I31" s="104"/>
      <c r="J31" s="104"/>
      <c r="K31" s="104"/>
      <c r="L31" s="104"/>
      <c r="M31" s="104"/>
      <c r="N31" s="105"/>
    </row>
    <row r="32" spans="1:14" ht="75.75" customHeight="1" x14ac:dyDescent="0.2">
      <c r="A32" s="68" t="s">
        <v>11</v>
      </c>
      <c r="B32" s="68"/>
      <c r="C32" s="68"/>
      <c r="D32" s="96">
        <v>39859050</v>
      </c>
      <c r="E32" s="96"/>
      <c r="F32" s="91">
        <f t="shared" si="0"/>
        <v>0.25490765040410251</v>
      </c>
      <c r="G32" s="91"/>
      <c r="H32" s="103"/>
      <c r="I32" s="104"/>
      <c r="J32" s="104"/>
      <c r="K32" s="104"/>
      <c r="L32" s="104"/>
      <c r="M32" s="104"/>
      <c r="N32" s="105"/>
    </row>
    <row r="33" spans="1:14" ht="67.5" customHeight="1" x14ac:dyDescent="0.2">
      <c r="A33" s="68" t="s">
        <v>12</v>
      </c>
      <c r="B33" s="68"/>
      <c r="C33" s="68"/>
      <c r="D33" s="96">
        <v>15686636</v>
      </c>
      <c r="E33" s="96"/>
      <c r="F33" s="91">
        <f t="shared" si="0"/>
        <v>0.10031958929037219</v>
      </c>
      <c r="G33" s="91"/>
      <c r="H33" s="103"/>
      <c r="I33" s="104"/>
      <c r="J33" s="104"/>
      <c r="K33" s="104"/>
      <c r="L33" s="104"/>
      <c r="M33" s="104"/>
      <c r="N33" s="105"/>
    </row>
    <row r="34" spans="1:14" ht="315.75" customHeight="1" x14ac:dyDescent="0.2">
      <c r="A34" s="112" t="s">
        <v>14</v>
      </c>
      <c r="B34" s="113"/>
      <c r="C34" s="114"/>
      <c r="D34" s="96">
        <v>0</v>
      </c>
      <c r="E34" s="96"/>
      <c r="F34" s="91">
        <f t="shared" si="0"/>
        <v>0</v>
      </c>
      <c r="G34" s="91"/>
      <c r="H34" s="106"/>
      <c r="I34" s="107"/>
      <c r="J34" s="107"/>
      <c r="K34" s="107"/>
      <c r="L34" s="107"/>
      <c r="M34" s="107"/>
      <c r="N34" s="108"/>
    </row>
    <row r="35" spans="1:14" x14ac:dyDescent="0.2">
      <c r="A35" s="8" t="s">
        <v>13</v>
      </c>
      <c r="B35" s="8"/>
      <c r="C35" s="8"/>
      <c r="D35" s="97">
        <f>SUM(D29:E34)</f>
        <v>156366629</v>
      </c>
      <c r="E35" s="97"/>
      <c r="F35" s="99">
        <f>SUM(F29:F34)</f>
        <v>1</v>
      </c>
      <c r="G35" s="99"/>
    </row>
    <row r="36" spans="1:14" x14ac:dyDescent="0.2">
      <c r="A36" s="8"/>
      <c r="B36" s="8"/>
      <c r="C36" s="8"/>
      <c r="D36" s="25"/>
      <c r="E36" s="25"/>
      <c r="F36" s="27"/>
      <c r="G36" s="27"/>
    </row>
    <row r="37" spans="1:14" ht="8.25" customHeight="1" x14ac:dyDescent="0.2"/>
    <row r="38" spans="1:14" x14ac:dyDescent="0.2">
      <c r="A38" s="15" t="s">
        <v>15</v>
      </c>
      <c r="B38" s="11"/>
      <c r="C38" s="11"/>
      <c r="D38" s="11"/>
      <c r="E38" s="11"/>
    </row>
    <row r="39" spans="1:14" ht="7.5" customHeight="1" x14ac:dyDescent="0.2"/>
    <row r="40" spans="1:14" ht="14.25" customHeight="1" x14ac:dyDescent="0.2">
      <c r="A40" s="80" t="s">
        <v>70</v>
      </c>
      <c r="B40" s="80"/>
      <c r="C40" s="80"/>
      <c r="D40" s="80"/>
      <c r="E40" s="80"/>
      <c r="F40" s="80"/>
      <c r="G40" s="45" t="s">
        <v>5</v>
      </c>
      <c r="H40" s="45"/>
      <c r="I40" s="45" t="s">
        <v>6</v>
      </c>
      <c r="J40" s="45"/>
      <c r="K40" s="45" t="s">
        <v>7</v>
      </c>
      <c r="L40" s="45"/>
      <c r="M40" s="45"/>
      <c r="N40" s="45"/>
    </row>
    <row r="41" spans="1:14" ht="14.25" customHeight="1" x14ac:dyDescent="0.2">
      <c r="A41" s="9" t="s">
        <v>71</v>
      </c>
      <c r="B41" s="80" t="s">
        <v>72</v>
      </c>
      <c r="C41" s="80"/>
      <c r="D41" s="80"/>
      <c r="E41" s="80"/>
      <c r="F41" s="80"/>
      <c r="G41" s="45"/>
      <c r="H41" s="45"/>
      <c r="I41" s="45"/>
      <c r="J41" s="45"/>
      <c r="K41" s="45"/>
      <c r="L41" s="45"/>
      <c r="M41" s="45"/>
      <c r="N41" s="45"/>
    </row>
    <row r="42" spans="1:14" ht="12" customHeight="1" x14ac:dyDescent="0.2">
      <c r="A42" s="10" t="s">
        <v>40</v>
      </c>
      <c r="B42" s="75" t="s">
        <v>16</v>
      </c>
      <c r="C42" s="75"/>
      <c r="D42" s="75"/>
      <c r="E42" s="75"/>
      <c r="F42" s="75"/>
      <c r="G42" s="76">
        <v>4000000</v>
      </c>
      <c r="H42" s="76"/>
      <c r="I42" s="91">
        <f t="shared" ref="I42:I51" si="1">+G42/$G$72</f>
        <v>3.9261639328918074E-2</v>
      </c>
      <c r="J42" s="91"/>
      <c r="K42" s="81" t="s">
        <v>189</v>
      </c>
      <c r="L42" s="81"/>
      <c r="M42" s="81"/>
      <c r="N42" s="81"/>
    </row>
    <row r="43" spans="1:14" ht="12" customHeight="1" x14ac:dyDescent="0.2">
      <c r="A43" s="10" t="s">
        <v>41</v>
      </c>
      <c r="B43" s="75" t="s">
        <v>17</v>
      </c>
      <c r="C43" s="75"/>
      <c r="D43" s="75"/>
      <c r="E43" s="75"/>
      <c r="F43" s="75"/>
      <c r="G43" s="76">
        <v>5400000</v>
      </c>
      <c r="H43" s="76"/>
      <c r="I43" s="91">
        <f t="shared" si="1"/>
        <v>5.3003213094039402E-2</v>
      </c>
      <c r="J43" s="91"/>
      <c r="K43" s="81"/>
      <c r="L43" s="81"/>
      <c r="M43" s="81"/>
      <c r="N43" s="81"/>
    </row>
    <row r="44" spans="1:14" ht="12" customHeight="1" x14ac:dyDescent="0.2">
      <c r="A44" s="10" t="s">
        <v>42</v>
      </c>
      <c r="B44" s="75" t="s">
        <v>18</v>
      </c>
      <c r="C44" s="75"/>
      <c r="D44" s="75"/>
      <c r="E44" s="75"/>
      <c r="F44" s="75"/>
      <c r="G44" s="76">
        <v>0</v>
      </c>
      <c r="H44" s="76"/>
      <c r="I44" s="91">
        <f t="shared" si="1"/>
        <v>0</v>
      </c>
      <c r="J44" s="91"/>
      <c r="K44" s="81"/>
      <c r="L44" s="81"/>
      <c r="M44" s="81"/>
      <c r="N44" s="81"/>
    </row>
    <row r="45" spans="1:14" ht="12" customHeight="1" x14ac:dyDescent="0.2">
      <c r="A45" s="10" t="s">
        <v>43</v>
      </c>
      <c r="B45" s="75" t="s">
        <v>19</v>
      </c>
      <c r="C45" s="75"/>
      <c r="D45" s="75"/>
      <c r="E45" s="75"/>
      <c r="F45" s="75"/>
      <c r="G45" s="76">
        <v>300000</v>
      </c>
      <c r="H45" s="76"/>
      <c r="I45" s="91">
        <f t="shared" si="1"/>
        <v>2.9446229496688557E-3</v>
      </c>
      <c r="J45" s="91"/>
      <c r="K45" s="81"/>
      <c r="L45" s="81"/>
      <c r="M45" s="81"/>
      <c r="N45" s="81"/>
    </row>
    <row r="46" spans="1:14" ht="12" customHeight="1" x14ac:dyDescent="0.2">
      <c r="A46" s="10" t="s">
        <v>44</v>
      </c>
      <c r="B46" s="75" t="s">
        <v>20</v>
      </c>
      <c r="C46" s="75"/>
      <c r="D46" s="75"/>
      <c r="E46" s="75"/>
      <c r="F46" s="75"/>
      <c r="G46" s="76">
        <v>4120000</v>
      </c>
      <c r="H46" s="76"/>
      <c r="I46" s="91">
        <f t="shared" si="1"/>
        <v>4.0439488508785613E-2</v>
      </c>
      <c r="J46" s="91"/>
      <c r="K46" s="81"/>
      <c r="L46" s="81"/>
      <c r="M46" s="81"/>
      <c r="N46" s="81"/>
    </row>
    <row r="47" spans="1:14" ht="12" customHeight="1" x14ac:dyDescent="0.2">
      <c r="A47" s="10" t="s">
        <v>45</v>
      </c>
      <c r="B47" s="75" t="s">
        <v>21</v>
      </c>
      <c r="C47" s="75"/>
      <c r="D47" s="75"/>
      <c r="E47" s="75"/>
      <c r="F47" s="75"/>
      <c r="G47" s="76">
        <v>10699224</v>
      </c>
      <c r="H47" s="76"/>
      <c r="I47" s="91">
        <f t="shared" si="1"/>
        <v>0.10501726844682603</v>
      </c>
      <c r="J47" s="91"/>
      <c r="K47" s="81"/>
      <c r="L47" s="81"/>
      <c r="M47" s="81"/>
      <c r="N47" s="81"/>
    </row>
    <row r="48" spans="1:14" ht="12" customHeight="1" x14ac:dyDescent="0.2">
      <c r="A48" s="10" t="s">
        <v>46</v>
      </c>
      <c r="B48" s="75" t="s">
        <v>22</v>
      </c>
      <c r="C48" s="75"/>
      <c r="D48" s="75"/>
      <c r="E48" s="75"/>
      <c r="F48" s="75"/>
      <c r="G48" s="76">
        <v>1933500</v>
      </c>
      <c r="H48" s="76"/>
      <c r="I48" s="91">
        <f t="shared" si="1"/>
        <v>1.8978094910615775E-2</v>
      </c>
      <c r="J48" s="91"/>
      <c r="K48" s="81"/>
      <c r="L48" s="81"/>
      <c r="M48" s="81"/>
      <c r="N48" s="81"/>
    </row>
    <row r="49" spans="1:14" ht="12" customHeight="1" x14ac:dyDescent="0.2">
      <c r="A49" s="10" t="s">
        <v>47</v>
      </c>
      <c r="B49" s="75" t="s">
        <v>23</v>
      </c>
      <c r="C49" s="75"/>
      <c r="D49" s="75"/>
      <c r="E49" s="75"/>
      <c r="F49" s="75"/>
      <c r="G49" s="76">
        <v>3037000</v>
      </c>
      <c r="H49" s="76"/>
      <c r="I49" s="91">
        <f t="shared" si="1"/>
        <v>2.9809399660481049E-2</v>
      </c>
      <c r="J49" s="91"/>
      <c r="K49" s="81"/>
      <c r="L49" s="81"/>
      <c r="M49" s="81"/>
      <c r="N49" s="81"/>
    </row>
    <row r="50" spans="1:14" ht="12" customHeight="1" x14ac:dyDescent="0.2">
      <c r="A50" s="10" t="s">
        <v>48</v>
      </c>
      <c r="B50" s="75" t="s">
        <v>24</v>
      </c>
      <c r="C50" s="75"/>
      <c r="D50" s="75"/>
      <c r="E50" s="75"/>
      <c r="F50" s="75"/>
      <c r="G50" s="76">
        <v>0</v>
      </c>
      <c r="H50" s="76"/>
      <c r="I50" s="91">
        <f t="shared" si="1"/>
        <v>0</v>
      </c>
      <c r="J50" s="91"/>
      <c r="K50" s="81"/>
      <c r="L50" s="81"/>
      <c r="M50" s="81"/>
      <c r="N50" s="81"/>
    </row>
    <row r="51" spans="1:14" ht="399.95" customHeight="1" x14ac:dyDescent="0.2">
      <c r="A51" s="10" t="s">
        <v>49</v>
      </c>
      <c r="B51" s="75" t="s">
        <v>25</v>
      </c>
      <c r="C51" s="75"/>
      <c r="D51" s="75"/>
      <c r="E51" s="75"/>
      <c r="F51" s="75"/>
      <c r="G51" s="76">
        <v>0</v>
      </c>
      <c r="H51" s="76"/>
      <c r="I51" s="91">
        <f t="shared" si="1"/>
        <v>0</v>
      </c>
      <c r="J51" s="91"/>
      <c r="K51" s="81"/>
      <c r="L51" s="81"/>
      <c r="M51" s="81"/>
      <c r="N51" s="81"/>
    </row>
    <row r="52" spans="1:14" ht="12" customHeight="1" x14ac:dyDescent="0.2">
      <c r="A52" s="80" t="s">
        <v>70</v>
      </c>
      <c r="B52" s="80"/>
      <c r="C52" s="80"/>
      <c r="D52" s="80"/>
      <c r="E52" s="80"/>
      <c r="F52" s="80"/>
      <c r="G52" s="45" t="s">
        <v>5</v>
      </c>
      <c r="H52" s="45"/>
      <c r="I52" s="45" t="s">
        <v>6</v>
      </c>
      <c r="J52" s="45"/>
      <c r="K52" s="45" t="s">
        <v>7</v>
      </c>
      <c r="L52" s="45"/>
      <c r="M52" s="45"/>
      <c r="N52" s="45"/>
    </row>
    <row r="53" spans="1:14" ht="12" customHeight="1" x14ac:dyDescent="0.2">
      <c r="A53" s="9" t="s">
        <v>71</v>
      </c>
      <c r="B53" s="80" t="s">
        <v>72</v>
      </c>
      <c r="C53" s="80"/>
      <c r="D53" s="80"/>
      <c r="E53" s="80"/>
      <c r="F53" s="80"/>
      <c r="G53" s="45"/>
      <c r="H53" s="45"/>
      <c r="I53" s="45"/>
      <c r="J53" s="45"/>
      <c r="K53" s="45"/>
      <c r="L53" s="45"/>
      <c r="M53" s="45"/>
      <c r="N53" s="45"/>
    </row>
    <row r="54" spans="1:14" ht="12" customHeight="1" x14ac:dyDescent="0.2">
      <c r="A54" s="10" t="s">
        <v>50</v>
      </c>
      <c r="B54" s="75" t="s">
        <v>26</v>
      </c>
      <c r="C54" s="75"/>
      <c r="D54" s="75"/>
      <c r="E54" s="75"/>
      <c r="F54" s="75"/>
      <c r="G54" s="76">
        <v>0</v>
      </c>
      <c r="H54" s="76"/>
      <c r="I54" s="91">
        <f t="shared" ref="I54:I71" si="2">+G54/$G$72</f>
        <v>0</v>
      </c>
      <c r="J54" s="91"/>
      <c r="K54" s="82" t="s">
        <v>190</v>
      </c>
      <c r="L54" s="83"/>
      <c r="M54" s="83"/>
      <c r="N54" s="84"/>
    </row>
    <row r="55" spans="1:14" ht="12" customHeight="1" x14ac:dyDescent="0.2">
      <c r="A55" s="10" t="s">
        <v>51</v>
      </c>
      <c r="B55" s="75" t="s">
        <v>27</v>
      </c>
      <c r="C55" s="75"/>
      <c r="D55" s="75"/>
      <c r="E55" s="75"/>
      <c r="F55" s="75"/>
      <c r="G55" s="76">
        <v>10088252</v>
      </c>
      <c r="H55" s="76"/>
      <c r="I55" s="91">
        <f t="shared" si="2"/>
        <v>9.9020327870809111E-2</v>
      </c>
      <c r="J55" s="91"/>
      <c r="K55" s="85"/>
      <c r="L55" s="86"/>
      <c r="M55" s="86"/>
      <c r="N55" s="87"/>
    </row>
    <row r="56" spans="1:14" ht="12" customHeight="1" x14ac:dyDescent="0.2">
      <c r="A56" s="10" t="s">
        <v>52</v>
      </c>
      <c r="B56" s="75" t="s">
        <v>53</v>
      </c>
      <c r="C56" s="75"/>
      <c r="D56" s="75"/>
      <c r="E56" s="75"/>
      <c r="F56" s="75"/>
      <c r="G56" s="76">
        <v>12202053</v>
      </c>
      <c r="H56" s="76"/>
      <c r="I56" s="91">
        <f t="shared" si="2"/>
        <v>0.11976815098958569</v>
      </c>
      <c r="J56" s="91"/>
      <c r="K56" s="85"/>
      <c r="L56" s="86"/>
      <c r="M56" s="86"/>
      <c r="N56" s="87"/>
    </row>
    <row r="57" spans="1:14" ht="12" customHeight="1" x14ac:dyDescent="0.2">
      <c r="A57" s="10" t="s">
        <v>54</v>
      </c>
      <c r="B57" s="75" t="s">
        <v>28</v>
      </c>
      <c r="C57" s="75"/>
      <c r="D57" s="75"/>
      <c r="E57" s="75"/>
      <c r="F57" s="75"/>
      <c r="G57" s="76">
        <v>0</v>
      </c>
      <c r="H57" s="76"/>
      <c r="I57" s="91">
        <f t="shared" si="2"/>
        <v>0</v>
      </c>
      <c r="J57" s="91"/>
      <c r="K57" s="85"/>
      <c r="L57" s="86"/>
      <c r="M57" s="86"/>
      <c r="N57" s="87"/>
    </row>
    <row r="58" spans="1:14" ht="24" customHeight="1" x14ac:dyDescent="0.2">
      <c r="A58" s="10" t="s">
        <v>55</v>
      </c>
      <c r="B58" s="77" t="s">
        <v>29</v>
      </c>
      <c r="C58" s="78"/>
      <c r="D58" s="78"/>
      <c r="E58" s="78"/>
      <c r="F58" s="79"/>
      <c r="G58" s="76">
        <v>0</v>
      </c>
      <c r="H58" s="76"/>
      <c r="I58" s="91">
        <f t="shared" si="2"/>
        <v>0</v>
      </c>
      <c r="J58" s="91"/>
      <c r="K58" s="85"/>
      <c r="L58" s="86"/>
      <c r="M58" s="86"/>
      <c r="N58" s="87"/>
    </row>
    <row r="59" spans="1:14" ht="12" customHeight="1" x14ac:dyDescent="0.2">
      <c r="A59" s="10" t="s">
        <v>56</v>
      </c>
      <c r="B59" s="75" t="s">
        <v>30</v>
      </c>
      <c r="C59" s="75"/>
      <c r="D59" s="75"/>
      <c r="E59" s="75"/>
      <c r="F59" s="75"/>
      <c r="G59" s="76">
        <v>0</v>
      </c>
      <c r="H59" s="76"/>
      <c r="I59" s="91">
        <f t="shared" si="2"/>
        <v>0</v>
      </c>
      <c r="J59" s="91"/>
      <c r="K59" s="85"/>
      <c r="L59" s="86"/>
      <c r="M59" s="86"/>
      <c r="N59" s="87"/>
    </row>
    <row r="60" spans="1:14" ht="12" customHeight="1" x14ac:dyDescent="0.2">
      <c r="A60" s="10" t="s">
        <v>57</v>
      </c>
      <c r="B60" s="75" t="s">
        <v>31</v>
      </c>
      <c r="C60" s="75"/>
      <c r="D60" s="75"/>
      <c r="E60" s="75"/>
      <c r="F60" s="75"/>
      <c r="G60" s="76">
        <v>0</v>
      </c>
      <c r="H60" s="76"/>
      <c r="I60" s="91">
        <f t="shared" si="2"/>
        <v>0</v>
      </c>
      <c r="J60" s="91"/>
      <c r="K60" s="85"/>
      <c r="L60" s="86"/>
      <c r="M60" s="86"/>
      <c r="N60" s="87"/>
    </row>
    <row r="61" spans="1:14" ht="12" customHeight="1" x14ac:dyDescent="0.2">
      <c r="A61" s="10" t="s">
        <v>58</v>
      </c>
      <c r="B61" s="75" t="s">
        <v>32</v>
      </c>
      <c r="C61" s="75"/>
      <c r="D61" s="75"/>
      <c r="E61" s="75"/>
      <c r="F61" s="75"/>
      <c r="G61" s="76">
        <v>171709</v>
      </c>
      <c r="H61" s="76"/>
      <c r="I61" s="91">
        <f t="shared" si="2"/>
        <v>1.6853942068822984E-3</v>
      </c>
      <c r="J61" s="91"/>
      <c r="K61" s="85"/>
      <c r="L61" s="86"/>
      <c r="M61" s="86"/>
      <c r="N61" s="87"/>
    </row>
    <row r="62" spans="1:14" ht="12" customHeight="1" x14ac:dyDescent="0.2">
      <c r="A62" s="10" t="s">
        <v>59</v>
      </c>
      <c r="B62" s="75" t="s">
        <v>33</v>
      </c>
      <c r="C62" s="75"/>
      <c r="D62" s="75"/>
      <c r="E62" s="75"/>
      <c r="F62" s="75"/>
      <c r="G62" s="76">
        <v>0</v>
      </c>
      <c r="H62" s="76"/>
      <c r="I62" s="91">
        <f t="shared" si="2"/>
        <v>0</v>
      </c>
      <c r="J62" s="91"/>
      <c r="K62" s="85"/>
      <c r="L62" s="86"/>
      <c r="M62" s="86"/>
      <c r="N62" s="87"/>
    </row>
    <row r="63" spans="1:14" ht="12" customHeight="1" x14ac:dyDescent="0.2">
      <c r="A63" s="10" t="s">
        <v>60</v>
      </c>
      <c r="B63" s="75" t="s">
        <v>34</v>
      </c>
      <c r="C63" s="75"/>
      <c r="D63" s="75"/>
      <c r="E63" s="75"/>
      <c r="F63" s="75"/>
      <c r="G63" s="76">
        <v>700002</v>
      </c>
      <c r="H63" s="76"/>
      <c r="I63" s="91">
        <f t="shared" si="2"/>
        <v>6.8708065133803271E-3</v>
      </c>
      <c r="J63" s="91"/>
      <c r="K63" s="85"/>
      <c r="L63" s="86"/>
      <c r="M63" s="86"/>
      <c r="N63" s="87"/>
    </row>
    <row r="64" spans="1:14" ht="12" customHeight="1" x14ac:dyDescent="0.2">
      <c r="A64" s="10" t="s">
        <v>61</v>
      </c>
      <c r="B64" s="75" t="s">
        <v>35</v>
      </c>
      <c r="C64" s="75"/>
      <c r="D64" s="75"/>
      <c r="E64" s="75"/>
      <c r="F64" s="75"/>
      <c r="G64" s="76">
        <v>0</v>
      </c>
      <c r="H64" s="76"/>
      <c r="I64" s="91">
        <f t="shared" si="2"/>
        <v>0</v>
      </c>
      <c r="J64" s="91"/>
      <c r="K64" s="85"/>
      <c r="L64" s="86"/>
      <c r="M64" s="86"/>
      <c r="N64" s="87"/>
    </row>
    <row r="65" spans="1:14" ht="12" customHeight="1" x14ac:dyDescent="0.2">
      <c r="A65" s="10" t="s">
        <v>62</v>
      </c>
      <c r="B65" s="75" t="s">
        <v>36</v>
      </c>
      <c r="C65" s="75"/>
      <c r="D65" s="75"/>
      <c r="E65" s="75"/>
      <c r="F65" s="75"/>
      <c r="G65" s="76">
        <v>555849</v>
      </c>
      <c r="H65" s="76"/>
      <c r="I65" s="91">
        <f t="shared" si="2"/>
        <v>5.4558857398349456E-3</v>
      </c>
      <c r="J65" s="91"/>
      <c r="K65" s="85"/>
      <c r="L65" s="86"/>
      <c r="M65" s="86"/>
      <c r="N65" s="87"/>
    </row>
    <row r="66" spans="1:14" ht="12" customHeight="1" x14ac:dyDescent="0.2">
      <c r="A66" s="10" t="s">
        <v>63</v>
      </c>
      <c r="B66" s="75" t="s">
        <v>37</v>
      </c>
      <c r="C66" s="75"/>
      <c r="D66" s="75"/>
      <c r="E66" s="75"/>
      <c r="F66" s="75"/>
      <c r="G66" s="76">
        <v>0</v>
      </c>
      <c r="H66" s="76"/>
      <c r="I66" s="91">
        <f t="shared" si="2"/>
        <v>0</v>
      </c>
      <c r="J66" s="91"/>
      <c r="K66" s="85"/>
      <c r="L66" s="86"/>
      <c r="M66" s="86"/>
      <c r="N66" s="87"/>
    </row>
    <row r="67" spans="1:14" ht="21.75" customHeight="1" x14ac:dyDescent="0.2">
      <c r="A67" s="10" t="s">
        <v>64</v>
      </c>
      <c r="B67" s="77" t="s">
        <v>38</v>
      </c>
      <c r="C67" s="78"/>
      <c r="D67" s="78"/>
      <c r="E67" s="78"/>
      <c r="F67" s="79"/>
      <c r="G67" s="76">
        <v>27929040</v>
      </c>
      <c r="H67" s="76"/>
      <c r="I67" s="91">
        <f t="shared" si="2"/>
        <v>0.27413497382073149</v>
      </c>
      <c r="J67" s="91"/>
      <c r="K67" s="85"/>
      <c r="L67" s="86"/>
      <c r="M67" s="86"/>
      <c r="N67" s="87"/>
    </row>
    <row r="68" spans="1:14" ht="12" customHeight="1" x14ac:dyDescent="0.2">
      <c r="A68" s="10" t="s">
        <v>65</v>
      </c>
      <c r="B68" s="75" t="s">
        <v>66</v>
      </c>
      <c r="C68" s="75"/>
      <c r="D68" s="75"/>
      <c r="E68" s="75"/>
      <c r="F68" s="75"/>
      <c r="G68" s="76">
        <v>0</v>
      </c>
      <c r="H68" s="76"/>
      <c r="I68" s="91">
        <f t="shared" si="2"/>
        <v>0</v>
      </c>
      <c r="J68" s="91"/>
      <c r="K68" s="85"/>
      <c r="L68" s="86"/>
      <c r="M68" s="86"/>
      <c r="N68" s="87"/>
    </row>
    <row r="69" spans="1:14" ht="12" customHeight="1" x14ac:dyDescent="0.2">
      <c r="A69" s="10" t="s">
        <v>67</v>
      </c>
      <c r="B69" s="75" t="s">
        <v>68</v>
      </c>
      <c r="C69" s="75"/>
      <c r="D69" s="75"/>
      <c r="E69" s="75"/>
      <c r="F69" s="75"/>
      <c r="G69" s="76">
        <v>0</v>
      </c>
      <c r="H69" s="76"/>
      <c r="I69" s="91">
        <f t="shared" si="2"/>
        <v>0</v>
      </c>
      <c r="J69" s="91"/>
      <c r="K69" s="85"/>
      <c r="L69" s="86"/>
      <c r="M69" s="86"/>
      <c r="N69" s="87"/>
    </row>
    <row r="70" spans="1:14" ht="399.95" customHeight="1" x14ac:dyDescent="0.2">
      <c r="A70" s="10" t="s">
        <v>69</v>
      </c>
      <c r="B70" s="77" t="s">
        <v>39</v>
      </c>
      <c r="C70" s="78"/>
      <c r="D70" s="78"/>
      <c r="E70" s="78"/>
      <c r="F70" s="79"/>
      <c r="G70" s="76">
        <v>0</v>
      </c>
      <c r="H70" s="76"/>
      <c r="I70" s="91">
        <f t="shared" si="2"/>
        <v>0</v>
      </c>
      <c r="J70" s="91"/>
      <c r="K70" s="88"/>
      <c r="L70" s="89"/>
      <c r="M70" s="89"/>
      <c r="N70" s="90"/>
    </row>
    <row r="71" spans="1:14" ht="399.95" customHeight="1" x14ac:dyDescent="0.2">
      <c r="A71" s="10" t="s">
        <v>180</v>
      </c>
      <c r="B71" s="126" t="s">
        <v>181</v>
      </c>
      <c r="C71" s="126"/>
      <c r="D71" s="126"/>
      <c r="E71" s="126"/>
      <c r="F71" s="126"/>
      <c r="G71" s="120">
        <v>20743987</v>
      </c>
      <c r="H71" s="121"/>
      <c r="I71" s="56">
        <f t="shared" si="2"/>
        <v>0.20361073395944132</v>
      </c>
      <c r="J71" s="57"/>
      <c r="K71" s="52"/>
      <c r="L71" s="53"/>
      <c r="M71" s="53"/>
      <c r="N71" s="54"/>
    </row>
    <row r="72" spans="1:14" x14ac:dyDescent="0.2">
      <c r="A72" s="8" t="s">
        <v>161</v>
      </c>
      <c r="B72" s="8"/>
      <c r="C72" s="8"/>
      <c r="D72" s="11"/>
      <c r="E72" s="11"/>
      <c r="F72" s="11"/>
      <c r="G72" s="129">
        <f>SUM(G42:G71)</f>
        <v>101880616</v>
      </c>
      <c r="H72" s="129"/>
      <c r="I72" s="98">
        <f>SUM(I42:I71)</f>
        <v>0.99999999999999989</v>
      </c>
      <c r="J72" s="98"/>
      <c r="K72" s="11"/>
      <c r="L72" s="11"/>
      <c r="M72" s="11"/>
      <c r="N72" s="11"/>
    </row>
    <row r="73" spans="1:14" x14ac:dyDescent="0.2">
      <c r="A73" s="8"/>
      <c r="B73" s="8"/>
      <c r="C73" s="8"/>
      <c r="D73" s="11"/>
      <c r="E73" s="11"/>
      <c r="F73" s="11"/>
      <c r="G73" s="28"/>
      <c r="H73" s="28"/>
      <c r="I73" s="26"/>
      <c r="J73" s="26"/>
      <c r="K73" s="11"/>
      <c r="L73" s="11"/>
      <c r="M73" s="11"/>
      <c r="N73" s="11"/>
    </row>
    <row r="74" spans="1:14" x14ac:dyDescent="0.2">
      <c r="A74" s="8"/>
      <c r="B74" s="8"/>
      <c r="C74" s="8"/>
      <c r="D74" s="11"/>
      <c r="E74" s="11"/>
      <c r="F74" s="11"/>
      <c r="G74" s="28"/>
      <c r="H74" s="28"/>
      <c r="I74" s="26"/>
      <c r="J74" s="26"/>
      <c r="K74" s="11"/>
      <c r="L74" s="11"/>
      <c r="M74" s="11"/>
      <c r="N74" s="11"/>
    </row>
    <row r="75" spans="1:14" ht="15" x14ac:dyDescent="0.25">
      <c r="A75" s="2" t="s">
        <v>73</v>
      </c>
    </row>
    <row r="77" spans="1:14" ht="15" customHeight="1" x14ac:dyDescent="0.2">
      <c r="A77" s="80" t="s">
        <v>74</v>
      </c>
      <c r="B77" s="80"/>
      <c r="C77" s="80" t="s">
        <v>75</v>
      </c>
      <c r="D77" s="80"/>
      <c r="E77" s="80" t="s">
        <v>76</v>
      </c>
      <c r="F77" s="80"/>
      <c r="G77" s="80" t="s">
        <v>7</v>
      </c>
      <c r="H77" s="80"/>
      <c r="I77" s="80"/>
      <c r="J77" s="80"/>
      <c r="K77" s="80"/>
      <c r="L77" s="80"/>
      <c r="M77" s="80"/>
      <c r="N77" s="80"/>
    </row>
    <row r="78" spans="1:14" ht="135" customHeight="1" x14ac:dyDescent="0.2">
      <c r="A78" s="96">
        <v>160051478</v>
      </c>
      <c r="B78" s="96"/>
      <c r="C78" s="96">
        <v>101880616</v>
      </c>
      <c r="D78" s="96"/>
      <c r="E78" s="96">
        <f>+A78-C78</f>
        <v>58170862</v>
      </c>
      <c r="F78" s="96"/>
      <c r="G78" s="116" t="s">
        <v>192</v>
      </c>
      <c r="H78" s="117"/>
      <c r="I78" s="117"/>
      <c r="J78" s="117"/>
      <c r="K78" s="117"/>
      <c r="L78" s="117"/>
      <c r="M78" s="117"/>
      <c r="N78" s="118"/>
    </row>
    <row r="80" spans="1:14" ht="15" x14ac:dyDescent="0.25">
      <c r="A80" s="2" t="s">
        <v>77</v>
      </c>
    </row>
    <row r="81" spans="1:15" ht="24" customHeight="1" x14ac:dyDescent="0.2">
      <c r="A81" s="7" t="s">
        <v>78</v>
      </c>
      <c r="B81" s="45" t="s">
        <v>79</v>
      </c>
      <c r="C81" s="45"/>
      <c r="D81" s="45"/>
      <c r="E81" s="45" t="s">
        <v>80</v>
      </c>
      <c r="F81" s="45"/>
      <c r="G81" s="45" t="s">
        <v>81</v>
      </c>
      <c r="H81" s="45"/>
      <c r="I81" s="122" t="s">
        <v>7</v>
      </c>
      <c r="J81" s="122"/>
      <c r="K81" s="122"/>
      <c r="L81" s="122"/>
      <c r="M81" s="122"/>
      <c r="N81" s="122"/>
    </row>
    <row r="82" spans="1:15" x14ac:dyDescent="0.2">
      <c r="A82" s="12" t="s">
        <v>164</v>
      </c>
      <c r="B82" s="74" t="s">
        <v>162</v>
      </c>
      <c r="C82" s="74"/>
      <c r="D82" s="74"/>
      <c r="E82" s="32" t="s">
        <v>163</v>
      </c>
      <c r="F82" s="34"/>
      <c r="G82" s="35">
        <v>25852035</v>
      </c>
      <c r="H82" s="36"/>
      <c r="I82" s="81" t="s">
        <v>191</v>
      </c>
      <c r="J82" s="81"/>
      <c r="K82" s="81"/>
      <c r="L82" s="81"/>
      <c r="M82" s="81"/>
      <c r="N82" s="81"/>
    </row>
    <row r="83" spans="1:15" x14ac:dyDescent="0.2">
      <c r="A83" s="12" t="s">
        <v>165</v>
      </c>
      <c r="B83" s="74" t="s">
        <v>162</v>
      </c>
      <c r="C83" s="74"/>
      <c r="D83" s="74"/>
      <c r="E83" s="32" t="s">
        <v>163</v>
      </c>
      <c r="F83" s="34"/>
      <c r="G83" s="35">
        <v>1860945</v>
      </c>
      <c r="H83" s="36"/>
      <c r="I83" s="81"/>
      <c r="J83" s="81"/>
      <c r="K83" s="81"/>
      <c r="L83" s="81"/>
      <c r="M83" s="81"/>
      <c r="N83" s="81"/>
    </row>
    <row r="84" spans="1:15" x14ac:dyDescent="0.2">
      <c r="A84" s="12" t="s">
        <v>167</v>
      </c>
      <c r="B84" s="74" t="s">
        <v>162</v>
      </c>
      <c r="C84" s="74"/>
      <c r="D84" s="74"/>
      <c r="E84" s="32" t="s">
        <v>166</v>
      </c>
      <c r="F84" s="34"/>
      <c r="G84" s="35">
        <v>33077383</v>
      </c>
      <c r="H84" s="36"/>
      <c r="I84" s="81"/>
      <c r="J84" s="81"/>
      <c r="K84" s="81"/>
      <c r="L84" s="81"/>
      <c r="M84" s="81"/>
      <c r="N84" s="81"/>
    </row>
    <row r="85" spans="1:15" x14ac:dyDescent="0.2">
      <c r="A85" s="12" t="s">
        <v>168</v>
      </c>
      <c r="B85" s="32" t="s">
        <v>162</v>
      </c>
      <c r="C85" s="33"/>
      <c r="D85" s="34"/>
      <c r="E85" s="32" t="s">
        <v>166</v>
      </c>
      <c r="F85" s="34"/>
      <c r="G85" s="35">
        <v>0</v>
      </c>
      <c r="H85" s="36"/>
      <c r="I85" s="81"/>
      <c r="J85" s="81"/>
      <c r="K85" s="81"/>
      <c r="L85" s="81"/>
      <c r="M85" s="81"/>
      <c r="N85" s="81"/>
    </row>
    <row r="86" spans="1:15" x14ac:dyDescent="0.2">
      <c r="A86" s="130" t="s">
        <v>83</v>
      </c>
      <c r="B86" s="131"/>
      <c r="C86" s="131"/>
      <c r="D86" s="131"/>
      <c r="E86" s="131"/>
      <c r="F86" s="132"/>
      <c r="G86" s="35">
        <f>SUM(G82:H85)</f>
        <v>60790363</v>
      </c>
      <c r="H86" s="36"/>
      <c r="I86" s="81"/>
      <c r="J86" s="81"/>
      <c r="K86" s="81"/>
      <c r="L86" s="81"/>
      <c r="M86" s="81"/>
      <c r="N86" s="81"/>
    </row>
    <row r="87" spans="1:15" x14ac:dyDescent="0.2">
      <c r="A87" s="130" t="s">
        <v>82</v>
      </c>
      <c r="B87" s="131"/>
      <c r="C87" s="131"/>
      <c r="D87" s="131"/>
      <c r="E87" s="131"/>
      <c r="F87" s="132"/>
      <c r="G87" s="35">
        <v>0</v>
      </c>
      <c r="H87" s="36"/>
      <c r="I87" s="81"/>
      <c r="J87" s="81"/>
      <c r="K87" s="81"/>
      <c r="L87" s="81"/>
      <c r="M87" s="81"/>
      <c r="N87" s="81"/>
    </row>
    <row r="88" spans="1:15" ht="87.75" customHeight="1" x14ac:dyDescent="0.2">
      <c r="A88" s="133" t="s">
        <v>84</v>
      </c>
      <c r="B88" s="134"/>
      <c r="C88" s="134"/>
      <c r="D88" s="134"/>
      <c r="E88" s="134"/>
      <c r="F88" s="135"/>
      <c r="G88" s="120">
        <f>+G86+G87</f>
        <v>60790363</v>
      </c>
      <c r="H88" s="121"/>
      <c r="I88" s="81"/>
      <c r="J88" s="81"/>
      <c r="K88" s="81"/>
      <c r="L88" s="81"/>
      <c r="M88" s="81"/>
      <c r="N88" s="81"/>
    </row>
    <row r="90" spans="1:15" x14ac:dyDescent="0.2">
      <c r="A90" s="49" t="s">
        <v>177</v>
      </c>
      <c r="B90" s="49"/>
      <c r="C90" s="49"/>
      <c r="D90" s="49"/>
      <c r="E90" s="49"/>
      <c r="F90" s="49"/>
      <c r="G90" s="49"/>
      <c r="H90" s="49"/>
      <c r="I90" s="49"/>
      <c r="J90" s="49"/>
      <c r="K90" s="49"/>
      <c r="L90" s="49"/>
      <c r="M90" s="49"/>
      <c r="N90" s="49"/>
    </row>
    <row r="91" spans="1:15" x14ac:dyDescent="0.2">
      <c r="A91" s="15" t="s">
        <v>85</v>
      </c>
      <c r="B91" s="11"/>
      <c r="C91" s="11"/>
      <c r="D91" s="11"/>
      <c r="E91" s="11"/>
      <c r="F91" s="11"/>
      <c r="G91" s="11"/>
      <c r="H91" s="11"/>
      <c r="I91" s="11"/>
      <c r="J91" s="11"/>
      <c r="K91" s="11"/>
      <c r="L91" s="11"/>
      <c r="M91" s="11"/>
      <c r="N91" s="11"/>
      <c r="O91" s="1" t="s">
        <v>170</v>
      </c>
    </row>
    <row r="92" spans="1:15" ht="14.25" customHeight="1" x14ac:dyDescent="0.2">
      <c r="A92" s="45" t="s">
        <v>86</v>
      </c>
      <c r="B92" s="45"/>
      <c r="C92" s="45"/>
      <c r="D92" s="45"/>
      <c r="E92" s="45" t="s">
        <v>92</v>
      </c>
      <c r="F92" s="45"/>
      <c r="G92" s="45" t="s">
        <v>94</v>
      </c>
      <c r="H92" s="45"/>
      <c r="I92" s="45" t="s">
        <v>95</v>
      </c>
      <c r="J92" s="45"/>
      <c r="K92" s="45" t="s">
        <v>98</v>
      </c>
      <c r="L92" s="45"/>
      <c r="M92" s="45" t="s">
        <v>96</v>
      </c>
      <c r="N92" s="45"/>
    </row>
    <row r="93" spans="1:15" x14ac:dyDescent="0.2">
      <c r="A93" s="45"/>
      <c r="B93" s="45"/>
      <c r="C93" s="45"/>
      <c r="D93" s="45"/>
      <c r="E93" s="7" t="s">
        <v>93</v>
      </c>
      <c r="F93" s="7" t="s">
        <v>6</v>
      </c>
      <c r="G93" s="7" t="s">
        <v>93</v>
      </c>
      <c r="H93" s="7" t="s">
        <v>6</v>
      </c>
      <c r="I93" s="7" t="s">
        <v>93</v>
      </c>
      <c r="J93" s="7" t="s">
        <v>6</v>
      </c>
      <c r="K93" s="7" t="s">
        <v>93</v>
      </c>
      <c r="L93" s="7" t="s">
        <v>6</v>
      </c>
      <c r="M93" s="45"/>
      <c r="N93" s="45"/>
    </row>
    <row r="94" spans="1:15" x14ac:dyDescent="0.2">
      <c r="A94" s="67" t="s">
        <v>87</v>
      </c>
      <c r="B94" s="67"/>
      <c r="C94" s="67"/>
      <c r="D94" s="67"/>
      <c r="E94" s="19">
        <v>1</v>
      </c>
      <c r="F94" s="18" t="s">
        <v>193</v>
      </c>
      <c r="G94" s="19">
        <v>0</v>
      </c>
      <c r="H94" s="18">
        <v>0</v>
      </c>
      <c r="I94" s="19">
        <v>43</v>
      </c>
      <c r="J94" s="18" t="s">
        <v>197</v>
      </c>
      <c r="K94" s="19">
        <v>0</v>
      </c>
      <c r="L94" s="18">
        <v>0</v>
      </c>
      <c r="M94" s="74">
        <v>44</v>
      </c>
      <c r="N94" s="74"/>
    </row>
    <row r="95" spans="1:15" x14ac:dyDescent="0.2">
      <c r="A95" s="67" t="s">
        <v>88</v>
      </c>
      <c r="B95" s="67"/>
      <c r="C95" s="67"/>
      <c r="D95" s="67"/>
      <c r="E95" s="19">
        <v>2</v>
      </c>
      <c r="F95" s="18" t="s">
        <v>194</v>
      </c>
      <c r="G95" s="19">
        <v>0</v>
      </c>
      <c r="H95" s="18">
        <v>0</v>
      </c>
      <c r="I95" s="19">
        <v>216</v>
      </c>
      <c r="J95" s="18" t="s">
        <v>198</v>
      </c>
      <c r="K95" s="19">
        <v>10</v>
      </c>
      <c r="L95" s="18" t="s">
        <v>202</v>
      </c>
      <c r="M95" s="74">
        <v>228</v>
      </c>
      <c r="N95" s="74"/>
    </row>
    <row r="96" spans="1:15" x14ac:dyDescent="0.2">
      <c r="A96" s="67" t="s">
        <v>89</v>
      </c>
      <c r="B96" s="67"/>
      <c r="C96" s="67"/>
      <c r="D96" s="67"/>
      <c r="E96" s="19">
        <v>13</v>
      </c>
      <c r="F96" s="18" t="s">
        <v>195</v>
      </c>
      <c r="G96" s="19">
        <v>0</v>
      </c>
      <c r="H96" s="18">
        <v>0</v>
      </c>
      <c r="I96" s="19">
        <v>118</v>
      </c>
      <c r="J96" s="18" t="s">
        <v>199</v>
      </c>
      <c r="K96" s="19">
        <v>130</v>
      </c>
      <c r="L96" s="18" t="s">
        <v>203</v>
      </c>
      <c r="M96" s="74">
        <v>268</v>
      </c>
      <c r="N96" s="74"/>
    </row>
    <row r="97" spans="1:14" x14ac:dyDescent="0.2">
      <c r="A97" s="67" t="s">
        <v>90</v>
      </c>
      <c r="B97" s="67"/>
      <c r="C97" s="67"/>
      <c r="D97" s="67"/>
      <c r="E97" s="19">
        <v>3</v>
      </c>
      <c r="F97" s="18" t="s">
        <v>196</v>
      </c>
      <c r="G97" s="19">
        <v>0</v>
      </c>
      <c r="H97" s="18">
        <v>0</v>
      </c>
      <c r="I97" s="19">
        <v>67</v>
      </c>
      <c r="J97" s="29" t="s">
        <v>200</v>
      </c>
      <c r="K97" s="19">
        <v>34</v>
      </c>
      <c r="L97" s="18" t="s">
        <v>204</v>
      </c>
      <c r="M97" s="74">
        <v>104</v>
      </c>
      <c r="N97" s="74"/>
    </row>
    <row r="98" spans="1:14" x14ac:dyDescent="0.2">
      <c r="A98" s="67" t="s">
        <v>91</v>
      </c>
      <c r="B98" s="67"/>
      <c r="C98" s="67"/>
      <c r="D98" s="67"/>
      <c r="E98" s="19">
        <v>0</v>
      </c>
      <c r="F98" s="18">
        <f>+E98/$M$99</f>
        <v>0</v>
      </c>
      <c r="G98" s="19">
        <v>0</v>
      </c>
      <c r="H98" s="18">
        <v>0</v>
      </c>
      <c r="I98" s="19">
        <v>17</v>
      </c>
      <c r="J98" s="18" t="s">
        <v>201</v>
      </c>
      <c r="K98" s="19">
        <v>0</v>
      </c>
      <c r="L98" s="18">
        <f>+(H12/(K99+M99))</f>
        <v>0</v>
      </c>
      <c r="M98" s="74">
        <v>23</v>
      </c>
      <c r="N98" s="74"/>
    </row>
    <row r="99" spans="1:14" x14ac:dyDescent="0.2">
      <c r="A99" s="119" t="s">
        <v>97</v>
      </c>
      <c r="B99" s="119"/>
      <c r="C99" s="119"/>
      <c r="D99" s="119"/>
      <c r="E99" s="19">
        <v>19</v>
      </c>
      <c r="F99" s="21" t="s">
        <v>207</v>
      </c>
      <c r="G99" s="19">
        <v>0</v>
      </c>
      <c r="H99" s="21">
        <v>0</v>
      </c>
      <c r="I99" s="19">
        <v>461</v>
      </c>
      <c r="J99" s="18" t="s">
        <v>206</v>
      </c>
      <c r="K99" s="19">
        <v>174</v>
      </c>
      <c r="L99" s="18" t="s">
        <v>205</v>
      </c>
      <c r="M99" s="74">
        <f>SUM(M94:M98)</f>
        <v>667</v>
      </c>
      <c r="N99" s="74"/>
    </row>
    <row r="101" spans="1:14" ht="50.25" customHeight="1" x14ac:dyDescent="0.2">
      <c r="A101" s="72" t="s">
        <v>208</v>
      </c>
      <c r="B101" s="72"/>
      <c r="C101" s="72"/>
      <c r="D101" s="72"/>
      <c r="E101" s="72"/>
      <c r="F101" s="72"/>
      <c r="G101" s="72"/>
      <c r="H101" s="72"/>
      <c r="I101" s="72"/>
      <c r="J101" s="72"/>
      <c r="K101" s="72"/>
      <c r="L101" s="72"/>
      <c r="M101" s="72"/>
      <c r="N101" s="72"/>
    </row>
    <row r="102" spans="1:14" ht="30" customHeight="1" x14ac:dyDescent="0.2">
      <c r="A102" s="73" t="s">
        <v>209</v>
      </c>
      <c r="B102" s="73"/>
      <c r="C102" s="73"/>
      <c r="D102" s="73"/>
      <c r="E102" s="73"/>
      <c r="F102" s="73"/>
      <c r="G102" s="73"/>
      <c r="H102" s="73"/>
      <c r="I102" s="73"/>
      <c r="J102" s="73"/>
    </row>
    <row r="103" spans="1:14" ht="9.75" customHeight="1" x14ac:dyDescent="0.2">
      <c r="A103" s="3"/>
      <c r="B103" s="3"/>
      <c r="C103" s="3"/>
      <c r="D103" s="3"/>
      <c r="E103" s="3"/>
      <c r="F103" s="3"/>
      <c r="G103" s="3"/>
      <c r="H103" s="3"/>
      <c r="I103" s="3"/>
      <c r="J103" s="3"/>
    </row>
    <row r="104" spans="1:14" x14ac:dyDescent="0.2">
      <c r="A104" s="15" t="s">
        <v>99</v>
      </c>
      <c r="B104" s="11"/>
      <c r="C104" s="11"/>
      <c r="D104" s="11"/>
      <c r="E104" s="11"/>
      <c r="F104" s="11"/>
      <c r="G104" s="11"/>
      <c r="H104" s="11"/>
    </row>
    <row r="105" spans="1:14" x14ac:dyDescent="0.2">
      <c r="A105" s="15" t="s">
        <v>182</v>
      </c>
      <c r="B105" s="11"/>
      <c r="C105" s="11"/>
      <c r="D105" s="11"/>
      <c r="E105" s="11"/>
      <c r="F105" s="11"/>
      <c r="G105" s="11"/>
      <c r="H105" s="11"/>
    </row>
    <row r="106" spans="1:14" x14ac:dyDescent="0.2">
      <c r="A106" s="15" t="s">
        <v>113</v>
      </c>
      <c r="B106" s="11"/>
      <c r="C106" s="11"/>
      <c r="D106" s="11"/>
      <c r="E106" s="11"/>
      <c r="F106" s="11"/>
      <c r="G106" s="11"/>
      <c r="H106" s="11"/>
    </row>
    <row r="107" spans="1:14" ht="20.25" customHeight="1" x14ac:dyDescent="0.2">
      <c r="A107" s="7" t="s">
        <v>100</v>
      </c>
      <c r="B107" s="7" t="s">
        <v>104</v>
      </c>
      <c r="C107" s="45" t="s">
        <v>105</v>
      </c>
      <c r="D107" s="45"/>
      <c r="E107" s="45" t="s">
        <v>110</v>
      </c>
      <c r="F107" s="45"/>
      <c r="G107" s="45" t="s">
        <v>106</v>
      </c>
      <c r="H107" s="45"/>
      <c r="I107" s="45" t="s">
        <v>107</v>
      </c>
      <c r="J107" s="45"/>
      <c r="K107" s="45" t="s">
        <v>108</v>
      </c>
      <c r="L107" s="45"/>
      <c r="M107" s="45" t="s">
        <v>109</v>
      </c>
      <c r="N107" s="45"/>
    </row>
    <row r="108" spans="1:14" x14ac:dyDescent="0.2">
      <c r="A108" s="13" t="s">
        <v>101</v>
      </c>
      <c r="B108" s="13"/>
      <c r="C108" s="51"/>
      <c r="D108" s="51"/>
      <c r="E108" s="50" t="e">
        <f>+C108/B108</f>
        <v>#DIV/0!</v>
      </c>
      <c r="F108" s="50"/>
      <c r="G108" s="50"/>
      <c r="H108" s="50"/>
      <c r="I108" s="50"/>
      <c r="J108" s="50"/>
      <c r="K108" s="50"/>
      <c r="L108" s="50"/>
      <c r="M108" s="50"/>
      <c r="N108" s="50"/>
    </row>
    <row r="109" spans="1:14" x14ac:dyDescent="0.2">
      <c r="A109" s="13" t="s">
        <v>102</v>
      </c>
      <c r="B109" s="13"/>
      <c r="C109" s="51"/>
      <c r="D109" s="51"/>
      <c r="E109" s="50" t="e">
        <f>+C109/B109</f>
        <v>#DIV/0!</v>
      </c>
      <c r="F109" s="50"/>
      <c r="G109" s="50"/>
      <c r="H109" s="50"/>
      <c r="I109" s="50"/>
      <c r="J109" s="50"/>
      <c r="K109" s="50"/>
      <c r="L109" s="50"/>
      <c r="M109" s="50"/>
      <c r="N109" s="50"/>
    </row>
    <row r="110" spans="1:14" x14ac:dyDescent="0.2">
      <c r="A110" s="13" t="s">
        <v>103</v>
      </c>
      <c r="B110" s="13"/>
      <c r="C110" s="51"/>
      <c r="D110" s="51"/>
      <c r="E110" s="50" t="e">
        <f>+C110/B110</f>
        <v>#DIV/0!</v>
      </c>
      <c r="F110" s="50"/>
      <c r="G110" s="50"/>
      <c r="H110" s="50"/>
      <c r="I110" s="50"/>
      <c r="J110" s="50"/>
      <c r="K110" s="50"/>
      <c r="L110" s="50"/>
      <c r="M110" s="50"/>
      <c r="N110" s="50"/>
    </row>
    <row r="111" spans="1:14" x14ac:dyDescent="0.2">
      <c r="A111" s="4"/>
      <c r="B111" s="4"/>
      <c r="C111" s="6"/>
      <c r="D111" s="6"/>
      <c r="E111" s="5"/>
      <c r="F111" s="5"/>
      <c r="G111" s="5"/>
      <c r="H111" s="5"/>
      <c r="I111" s="5"/>
      <c r="J111" s="5"/>
      <c r="K111" s="5"/>
      <c r="L111" s="5"/>
      <c r="M111" s="5"/>
      <c r="N111" s="5"/>
    </row>
    <row r="112" spans="1:14" x14ac:dyDescent="0.2">
      <c r="A112" s="15" t="s">
        <v>114</v>
      </c>
      <c r="B112" s="11"/>
      <c r="C112" s="11"/>
    </row>
    <row r="113" spans="1:14" ht="22.5" x14ac:dyDescent="0.2">
      <c r="A113" s="7" t="s">
        <v>100</v>
      </c>
      <c r="B113" s="7" t="s">
        <v>104</v>
      </c>
      <c r="C113" s="45" t="s">
        <v>105</v>
      </c>
      <c r="D113" s="45"/>
      <c r="E113" s="45" t="s">
        <v>110</v>
      </c>
      <c r="F113" s="45"/>
      <c r="G113" s="45" t="s">
        <v>106</v>
      </c>
      <c r="H113" s="45"/>
      <c r="I113" s="45" t="s">
        <v>107</v>
      </c>
      <c r="J113" s="45"/>
      <c r="K113" s="45" t="s">
        <v>108</v>
      </c>
      <c r="L113" s="45"/>
      <c r="M113" s="45" t="s">
        <v>109</v>
      </c>
      <c r="N113" s="45"/>
    </row>
    <row r="114" spans="1:14" x14ac:dyDescent="0.2">
      <c r="A114" s="13" t="s">
        <v>101</v>
      </c>
      <c r="B114" s="13"/>
      <c r="C114" s="51"/>
      <c r="D114" s="51"/>
      <c r="E114" s="50" t="e">
        <f>+C114/B114</f>
        <v>#DIV/0!</v>
      </c>
      <c r="F114" s="50"/>
      <c r="G114" s="50"/>
      <c r="H114" s="50"/>
      <c r="I114" s="50"/>
      <c r="J114" s="50"/>
      <c r="K114" s="50"/>
      <c r="L114" s="50"/>
      <c r="M114" s="50"/>
      <c r="N114" s="50"/>
    </row>
    <row r="115" spans="1:14" x14ac:dyDescent="0.2">
      <c r="A115" s="13" t="s">
        <v>102</v>
      </c>
      <c r="B115" s="13"/>
      <c r="C115" s="51"/>
      <c r="D115" s="51"/>
      <c r="E115" s="50" t="e">
        <f>+C115/B115</f>
        <v>#DIV/0!</v>
      </c>
      <c r="F115" s="50"/>
      <c r="G115" s="50"/>
      <c r="H115" s="50"/>
      <c r="I115" s="50"/>
      <c r="J115" s="50"/>
      <c r="K115" s="50"/>
      <c r="L115" s="50"/>
      <c r="M115" s="50"/>
      <c r="N115" s="50"/>
    </row>
    <row r="116" spans="1:14" x14ac:dyDescent="0.2">
      <c r="A116" s="13" t="s">
        <v>103</v>
      </c>
      <c r="B116" s="13"/>
      <c r="C116" s="51"/>
      <c r="D116" s="51"/>
      <c r="E116" s="50" t="e">
        <f>+C116/B116</f>
        <v>#DIV/0!</v>
      </c>
      <c r="F116" s="50"/>
      <c r="G116" s="50"/>
      <c r="H116" s="50"/>
      <c r="I116" s="50"/>
      <c r="J116" s="50"/>
      <c r="K116" s="50"/>
      <c r="L116" s="50"/>
      <c r="M116" s="50"/>
      <c r="N116" s="50"/>
    </row>
    <row r="117" spans="1:14" ht="7.5" customHeight="1" x14ac:dyDescent="0.2">
      <c r="A117" s="11"/>
      <c r="B117" s="11"/>
      <c r="C117" s="11"/>
      <c r="D117" s="11"/>
      <c r="E117" s="11"/>
      <c r="F117" s="11"/>
      <c r="G117" s="11"/>
      <c r="H117" s="11"/>
      <c r="I117" s="11"/>
      <c r="J117" s="11"/>
      <c r="K117" s="11"/>
      <c r="L117" s="11"/>
      <c r="M117" s="11"/>
      <c r="N117" s="11"/>
    </row>
    <row r="118" spans="1:14" ht="14.1" customHeight="1" x14ac:dyDescent="0.2">
      <c r="A118" s="15" t="s">
        <v>115</v>
      </c>
      <c r="B118" s="11"/>
      <c r="C118" s="11"/>
      <c r="D118" s="11"/>
      <c r="E118" s="11"/>
      <c r="F118" s="11"/>
      <c r="G118" s="11"/>
      <c r="H118" s="11"/>
      <c r="I118" s="11"/>
      <c r="J118" s="11"/>
      <c r="K118" s="11"/>
      <c r="L118" s="11"/>
      <c r="M118" s="11"/>
      <c r="N118" s="11"/>
    </row>
    <row r="119" spans="1:14" ht="22.5" x14ac:dyDescent="0.2">
      <c r="A119" s="7" t="s">
        <v>100</v>
      </c>
      <c r="B119" s="7" t="s">
        <v>104</v>
      </c>
      <c r="C119" s="45" t="s">
        <v>105</v>
      </c>
      <c r="D119" s="45"/>
      <c r="E119" s="45" t="s">
        <v>110</v>
      </c>
      <c r="F119" s="45"/>
      <c r="G119" s="45" t="s">
        <v>106</v>
      </c>
      <c r="H119" s="45"/>
      <c r="I119" s="45" t="s">
        <v>107</v>
      </c>
      <c r="J119" s="45"/>
      <c r="K119" s="45" t="s">
        <v>108</v>
      </c>
      <c r="L119" s="45"/>
      <c r="M119" s="45" t="s">
        <v>109</v>
      </c>
      <c r="N119" s="45"/>
    </row>
    <row r="120" spans="1:14" ht="14.1" customHeight="1" x14ac:dyDescent="0.2">
      <c r="A120" s="13" t="s">
        <v>101</v>
      </c>
      <c r="B120" s="13"/>
      <c r="C120" s="51"/>
      <c r="D120" s="51"/>
      <c r="E120" s="50" t="e">
        <f>+C120/B120</f>
        <v>#DIV/0!</v>
      </c>
      <c r="F120" s="50"/>
      <c r="G120" s="50"/>
      <c r="H120" s="50"/>
      <c r="I120" s="50"/>
      <c r="J120" s="50"/>
      <c r="K120" s="50"/>
      <c r="L120" s="50"/>
      <c r="M120" s="50"/>
      <c r="N120" s="50"/>
    </row>
    <row r="121" spans="1:14" ht="14.1" customHeight="1" x14ac:dyDescent="0.2">
      <c r="A121" s="13" t="s">
        <v>102</v>
      </c>
      <c r="B121" s="13"/>
      <c r="C121" s="51"/>
      <c r="D121" s="51"/>
      <c r="E121" s="50" t="e">
        <f>+C121/B121</f>
        <v>#DIV/0!</v>
      </c>
      <c r="F121" s="50"/>
      <c r="G121" s="50"/>
      <c r="H121" s="50"/>
      <c r="I121" s="50"/>
      <c r="J121" s="50"/>
      <c r="K121" s="50"/>
      <c r="L121" s="50"/>
      <c r="M121" s="50"/>
      <c r="N121" s="50"/>
    </row>
    <row r="122" spans="1:14" ht="14.1" customHeight="1" x14ac:dyDescent="0.2">
      <c r="A122" s="13" t="s">
        <v>103</v>
      </c>
      <c r="B122" s="13"/>
      <c r="C122" s="51"/>
      <c r="D122" s="51"/>
      <c r="E122" s="50" t="e">
        <f>+C122/B122</f>
        <v>#DIV/0!</v>
      </c>
      <c r="F122" s="50"/>
      <c r="G122" s="50"/>
      <c r="H122" s="50"/>
      <c r="I122" s="50"/>
      <c r="J122" s="50"/>
      <c r="K122" s="50"/>
      <c r="L122" s="50"/>
      <c r="M122" s="50"/>
      <c r="N122" s="50"/>
    </row>
    <row r="123" spans="1:14" ht="7.5" customHeight="1" x14ac:dyDescent="0.2"/>
    <row r="124" spans="1:14" ht="7.5" customHeight="1" x14ac:dyDescent="0.2"/>
    <row r="125" spans="1:14" ht="15" customHeight="1" x14ac:dyDescent="0.2">
      <c r="A125" s="72" t="s">
        <v>174</v>
      </c>
      <c r="B125" s="72"/>
      <c r="C125" s="72"/>
      <c r="D125" s="72"/>
      <c r="E125" s="72"/>
      <c r="F125" s="72"/>
      <c r="G125" s="72"/>
      <c r="H125" s="72"/>
      <c r="I125" s="72"/>
      <c r="J125" s="72"/>
      <c r="K125" s="72"/>
      <c r="L125" s="72"/>
      <c r="M125" s="72"/>
      <c r="N125" s="72"/>
    </row>
    <row r="127" spans="1:14" x14ac:dyDescent="0.2">
      <c r="A127" s="15" t="s">
        <v>111</v>
      </c>
      <c r="B127" s="11"/>
    </row>
    <row r="128" spans="1:14" x14ac:dyDescent="0.2">
      <c r="A128" s="45" t="s">
        <v>100</v>
      </c>
      <c r="B128" s="45" t="s">
        <v>104</v>
      </c>
      <c r="C128" s="45" t="s">
        <v>105</v>
      </c>
      <c r="D128" s="45"/>
      <c r="E128" s="45" t="s">
        <v>110</v>
      </c>
      <c r="F128" s="45"/>
      <c r="G128" s="45"/>
      <c r="H128" s="80" t="s">
        <v>122</v>
      </c>
      <c r="I128" s="80"/>
      <c r="J128" s="80"/>
      <c r="K128" s="80"/>
      <c r="L128" s="80"/>
      <c r="M128" s="80"/>
      <c r="N128" s="80"/>
    </row>
    <row r="129" spans="1:14" ht="22.5" customHeight="1" x14ac:dyDescent="0.2">
      <c r="A129" s="45"/>
      <c r="B129" s="45"/>
      <c r="C129" s="45"/>
      <c r="D129" s="45"/>
      <c r="E129" s="45"/>
      <c r="F129" s="45"/>
      <c r="G129" s="45"/>
      <c r="H129" s="7" t="s">
        <v>121</v>
      </c>
      <c r="I129" s="7" t="s">
        <v>117</v>
      </c>
      <c r="J129" s="7" t="s">
        <v>118</v>
      </c>
      <c r="K129" s="7" t="s">
        <v>119</v>
      </c>
      <c r="L129" s="7" t="s">
        <v>120</v>
      </c>
      <c r="M129" s="45" t="s">
        <v>116</v>
      </c>
      <c r="N129" s="45"/>
    </row>
    <row r="130" spans="1:14" x14ac:dyDescent="0.2">
      <c r="A130" s="13" t="s">
        <v>112</v>
      </c>
      <c r="B130" s="30">
        <v>49</v>
      </c>
      <c r="C130" s="51">
        <v>44</v>
      </c>
      <c r="D130" s="51"/>
      <c r="E130" s="50">
        <f>+C130/B130</f>
        <v>0.89795918367346939</v>
      </c>
      <c r="F130" s="50"/>
      <c r="G130" s="50"/>
      <c r="H130" s="14">
        <v>49.06</v>
      </c>
      <c r="I130" s="14">
        <v>48.18</v>
      </c>
      <c r="J130" s="14">
        <v>42.29</v>
      </c>
      <c r="K130" s="14">
        <v>42.09</v>
      </c>
      <c r="L130" s="14">
        <v>42.09</v>
      </c>
      <c r="M130" s="70">
        <v>226.65</v>
      </c>
      <c r="N130" s="71"/>
    </row>
    <row r="132" spans="1:14" ht="30" customHeight="1" x14ac:dyDescent="0.2">
      <c r="A132" s="69" t="s">
        <v>173</v>
      </c>
      <c r="B132" s="69"/>
      <c r="C132" s="69"/>
      <c r="D132" s="69"/>
      <c r="E132" s="69"/>
      <c r="F132" s="69"/>
      <c r="G132" s="69"/>
      <c r="H132" s="69"/>
      <c r="I132" s="69"/>
      <c r="J132" s="69"/>
      <c r="K132" s="69"/>
      <c r="L132" s="69"/>
      <c r="M132" s="69"/>
      <c r="N132" s="69"/>
    </row>
    <row r="134" spans="1:14" x14ac:dyDescent="0.2">
      <c r="A134" s="49" t="s">
        <v>123</v>
      </c>
      <c r="B134" s="49"/>
      <c r="C134" s="49"/>
      <c r="D134" s="49"/>
      <c r="E134" s="49"/>
      <c r="F134" s="49"/>
      <c r="G134" s="49"/>
      <c r="H134" s="49"/>
      <c r="I134" s="49"/>
      <c r="J134" s="49"/>
      <c r="K134" s="49"/>
      <c r="L134" s="49"/>
      <c r="M134" s="49"/>
      <c r="N134" s="49"/>
    </row>
    <row r="135" spans="1:14" x14ac:dyDescent="0.2">
      <c r="A135" s="15" t="s">
        <v>124</v>
      </c>
      <c r="B135" s="11"/>
      <c r="C135" s="11"/>
      <c r="D135" s="11"/>
      <c r="E135" s="11"/>
      <c r="F135" s="11"/>
      <c r="G135" s="11"/>
      <c r="H135" s="11"/>
      <c r="I135" s="11"/>
      <c r="J135" s="11"/>
      <c r="K135" s="11"/>
      <c r="L135" s="11"/>
      <c r="M135" s="11"/>
      <c r="N135" s="11"/>
    </row>
    <row r="136" spans="1:14" ht="22.5" customHeight="1" x14ac:dyDescent="0.2">
      <c r="A136" s="46" t="s">
        <v>125</v>
      </c>
      <c r="B136" s="48"/>
      <c r="C136" s="45" t="s">
        <v>96</v>
      </c>
      <c r="D136" s="45"/>
      <c r="E136" s="45" t="s">
        <v>129</v>
      </c>
      <c r="F136" s="45"/>
      <c r="G136" s="45" t="s">
        <v>130</v>
      </c>
      <c r="H136" s="45"/>
      <c r="I136" s="46" t="s">
        <v>7</v>
      </c>
      <c r="J136" s="47"/>
      <c r="K136" s="47"/>
      <c r="L136" s="47"/>
      <c r="M136" s="47"/>
      <c r="N136" s="48"/>
    </row>
    <row r="137" spans="1:14" ht="15" customHeight="1" x14ac:dyDescent="0.2">
      <c r="A137" s="67" t="s">
        <v>126</v>
      </c>
      <c r="B137" s="67"/>
      <c r="C137" s="51">
        <v>644</v>
      </c>
      <c r="D137" s="51"/>
      <c r="E137" s="51">
        <v>621</v>
      </c>
      <c r="F137" s="51"/>
      <c r="G137" s="56">
        <f>+E137/C137</f>
        <v>0.9642857142857143</v>
      </c>
      <c r="H137" s="57"/>
      <c r="I137" s="58" t="s">
        <v>210</v>
      </c>
      <c r="J137" s="59"/>
      <c r="K137" s="59"/>
      <c r="L137" s="59"/>
      <c r="M137" s="59"/>
      <c r="N137" s="60"/>
    </row>
    <row r="138" spans="1:14" x14ac:dyDescent="0.2">
      <c r="A138" s="67" t="s">
        <v>127</v>
      </c>
      <c r="B138" s="67"/>
      <c r="C138" s="51">
        <v>0</v>
      </c>
      <c r="D138" s="51"/>
      <c r="E138" s="51">
        <v>0</v>
      </c>
      <c r="F138" s="51"/>
      <c r="G138" s="56">
        <v>0</v>
      </c>
      <c r="H138" s="57"/>
      <c r="I138" s="61"/>
      <c r="J138" s="62"/>
      <c r="K138" s="62"/>
      <c r="L138" s="62"/>
      <c r="M138" s="62"/>
      <c r="N138" s="63"/>
    </row>
    <row r="139" spans="1:14" ht="123.75" customHeight="1" x14ac:dyDescent="0.2">
      <c r="A139" s="68" t="s">
        <v>128</v>
      </c>
      <c r="B139" s="68"/>
      <c r="C139" s="39">
        <v>0</v>
      </c>
      <c r="D139" s="39"/>
      <c r="E139" s="39">
        <v>0</v>
      </c>
      <c r="F139" s="39"/>
      <c r="G139" s="56">
        <v>0</v>
      </c>
      <c r="H139" s="57"/>
      <c r="I139" s="64"/>
      <c r="J139" s="65"/>
      <c r="K139" s="65"/>
      <c r="L139" s="65"/>
      <c r="M139" s="65"/>
      <c r="N139" s="66"/>
    </row>
    <row r="141" spans="1:14" x14ac:dyDescent="0.2">
      <c r="A141" s="15" t="s">
        <v>131</v>
      </c>
      <c r="B141" s="11"/>
      <c r="C141" s="11"/>
      <c r="D141" s="11"/>
      <c r="E141" s="11"/>
      <c r="F141" s="11"/>
      <c r="G141" s="11"/>
      <c r="H141" s="11"/>
      <c r="I141" s="11"/>
      <c r="J141" s="11"/>
      <c r="K141" s="11"/>
      <c r="L141" s="11"/>
      <c r="M141" s="11"/>
      <c r="N141" s="11"/>
    </row>
    <row r="142" spans="1:14" ht="35.25" customHeight="1" x14ac:dyDescent="0.2">
      <c r="A142" s="7" t="s">
        <v>132</v>
      </c>
      <c r="B142" s="47" t="s">
        <v>133</v>
      </c>
      <c r="C142" s="47"/>
      <c r="D142" s="48"/>
      <c r="E142" s="45" t="s">
        <v>140</v>
      </c>
      <c r="F142" s="45"/>
      <c r="G142" s="45"/>
      <c r="H142" s="7" t="s">
        <v>6</v>
      </c>
      <c r="I142" s="46" t="s">
        <v>7</v>
      </c>
      <c r="J142" s="47"/>
      <c r="K142" s="47"/>
      <c r="L142" s="47"/>
      <c r="M142" s="47"/>
      <c r="N142" s="48"/>
    </row>
    <row r="143" spans="1:14" ht="52.5" customHeight="1" x14ac:dyDescent="0.2">
      <c r="A143" s="22">
        <v>644</v>
      </c>
      <c r="B143" s="40">
        <v>580</v>
      </c>
      <c r="C143" s="41"/>
      <c r="D143" s="42"/>
      <c r="E143" s="39">
        <v>520</v>
      </c>
      <c r="F143" s="39"/>
      <c r="G143" s="39"/>
      <c r="H143" s="23" t="s">
        <v>176</v>
      </c>
      <c r="I143" s="55" t="s">
        <v>211</v>
      </c>
      <c r="J143" s="55"/>
      <c r="K143" s="55"/>
      <c r="L143" s="55"/>
      <c r="M143" s="55"/>
      <c r="N143" s="55"/>
    </row>
    <row r="144" spans="1:14" x14ac:dyDescent="0.2">
      <c r="A144" s="11"/>
      <c r="B144" s="11"/>
      <c r="C144" s="11"/>
      <c r="D144" s="11"/>
      <c r="E144" s="11"/>
      <c r="F144" s="11"/>
      <c r="G144" s="11"/>
      <c r="H144" s="11"/>
      <c r="I144" s="11"/>
      <c r="J144" s="11"/>
      <c r="K144" s="11"/>
      <c r="L144" s="11"/>
      <c r="M144" s="11"/>
      <c r="N144" s="11"/>
    </row>
    <row r="145" spans="1:15" x14ac:dyDescent="0.2">
      <c r="A145" s="15" t="s">
        <v>134</v>
      </c>
      <c r="B145" s="11"/>
      <c r="C145" s="11"/>
      <c r="D145" s="11"/>
      <c r="E145" s="11"/>
      <c r="F145" s="11"/>
      <c r="G145" s="11"/>
      <c r="H145" s="11"/>
      <c r="I145" s="11"/>
      <c r="J145" s="11"/>
      <c r="K145" s="11"/>
      <c r="L145" s="11"/>
      <c r="M145" s="11"/>
      <c r="N145" s="11"/>
    </row>
    <row r="146" spans="1:15" ht="38.25" customHeight="1" x14ac:dyDescent="0.2">
      <c r="A146" s="7" t="s">
        <v>135</v>
      </c>
      <c r="B146" s="45" t="s">
        <v>136</v>
      </c>
      <c r="C146" s="45"/>
      <c r="D146" s="46" t="s">
        <v>137</v>
      </c>
      <c r="E146" s="47"/>
      <c r="F146" s="48"/>
      <c r="G146" s="45" t="s">
        <v>138</v>
      </c>
      <c r="H146" s="45"/>
      <c r="I146" s="45" t="s">
        <v>139</v>
      </c>
      <c r="J146" s="45"/>
      <c r="K146" s="46" t="s">
        <v>7</v>
      </c>
      <c r="L146" s="47"/>
      <c r="M146" s="47"/>
      <c r="N146" s="48"/>
    </row>
    <row r="147" spans="1:15" ht="189.75" customHeight="1" x14ac:dyDescent="0.2">
      <c r="A147" s="24">
        <v>644</v>
      </c>
      <c r="B147" s="39">
        <v>425</v>
      </c>
      <c r="C147" s="39"/>
      <c r="D147" s="40">
        <v>1</v>
      </c>
      <c r="E147" s="41"/>
      <c r="F147" s="42"/>
      <c r="G147" s="37">
        <v>372</v>
      </c>
      <c r="H147" s="38"/>
      <c r="I147" s="43">
        <f>+G147/A147</f>
        <v>0.57763975155279501</v>
      </c>
      <c r="J147" s="44"/>
      <c r="K147" s="52" t="s">
        <v>215</v>
      </c>
      <c r="L147" s="53"/>
      <c r="M147" s="53"/>
      <c r="N147" s="54"/>
    </row>
    <row r="149" spans="1:15" ht="15.75" x14ac:dyDescent="0.25">
      <c r="A149" s="115" t="s">
        <v>141</v>
      </c>
      <c r="B149" s="115"/>
      <c r="C149" s="115"/>
      <c r="D149" s="115"/>
      <c r="E149" s="115"/>
      <c r="F149" s="115"/>
      <c r="G149" s="115"/>
      <c r="H149" s="115"/>
      <c r="I149" s="115"/>
      <c r="J149" s="115"/>
      <c r="K149" s="115"/>
      <c r="L149" s="115"/>
      <c r="M149" s="115"/>
      <c r="N149" s="115"/>
    </row>
    <row r="151" spans="1:15" x14ac:dyDescent="0.2">
      <c r="A151" s="15" t="s">
        <v>142</v>
      </c>
      <c r="B151" s="11"/>
      <c r="C151" s="11"/>
      <c r="D151" s="11"/>
      <c r="E151" s="11"/>
      <c r="F151" s="11"/>
      <c r="G151" s="11"/>
      <c r="H151" s="11"/>
      <c r="I151" s="11"/>
      <c r="J151" s="11"/>
      <c r="K151" s="11"/>
      <c r="L151" s="11"/>
      <c r="M151" s="11"/>
      <c r="N151" s="11"/>
    </row>
    <row r="152" spans="1:15" ht="35.25" customHeight="1" x14ac:dyDescent="0.2">
      <c r="A152" s="7" t="s">
        <v>143</v>
      </c>
      <c r="B152" s="45" t="s">
        <v>144</v>
      </c>
      <c r="C152" s="45"/>
      <c r="D152" s="45"/>
      <c r="E152" s="7" t="s">
        <v>6</v>
      </c>
      <c r="F152" s="46" t="s">
        <v>7</v>
      </c>
      <c r="G152" s="47"/>
      <c r="H152" s="47"/>
      <c r="I152" s="47"/>
      <c r="J152" s="47"/>
      <c r="K152" s="47"/>
      <c r="L152" s="47"/>
      <c r="M152" s="47"/>
      <c r="N152" s="48"/>
    </row>
    <row r="153" spans="1:15" ht="51.75" customHeight="1" x14ac:dyDescent="0.2">
      <c r="A153" s="22">
        <v>644</v>
      </c>
      <c r="B153" s="39">
        <v>7</v>
      </c>
      <c r="C153" s="39"/>
      <c r="D153" s="39"/>
      <c r="E153" s="20" t="s">
        <v>212</v>
      </c>
      <c r="F153" s="123" t="s">
        <v>213</v>
      </c>
      <c r="G153" s="124"/>
      <c r="H153" s="124"/>
      <c r="I153" s="124"/>
      <c r="J153" s="124"/>
      <c r="K153" s="124"/>
      <c r="L153" s="124"/>
      <c r="M153" s="124"/>
      <c r="N153" s="125"/>
    </row>
    <row r="155" spans="1:15" x14ac:dyDescent="0.2">
      <c r="A155" s="15" t="s">
        <v>145</v>
      </c>
      <c r="B155" s="11"/>
      <c r="C155" s="11"/>
      <c r="D155" s="11"/>
      <c r="E155" s="11"/>
      <c r="F155" s="11"/>
      <c r="G155" s="11"/>
      <c r="H155" s="11"/>
      <c r="I155" s="11"/>
      <c r="J155" s="11"/>
      <c r="K155" s="11"/>
      <c r="L155" s="11"/>
      <c r="M155" s="11"/>
      <c r="N155" s="11"/>
      <c r="O155" s="11"/>
    </row>
    <row r="156" spans="1:15" ht="20.25" customHeight="1" x14ac:dyDescent="0.2">
      <c r="A156" s="7" t="s">
        <v>146</v>
      </c>
      <c r="B156" s="45" t="s">
        <v>147</v>
      </c>
      <c r="C156" s="45"/>
      <c r="D156" s="45"/>
      <c r="E156" s="7" t="s">
        <v>6</v>
      </c>
      <c r="F156" s="46" t="s">
        <v>7</v>
      </c>
      <c r="G156" s="47"/>
      <c r="H156" s="47"/>
      <c r="I156" s="47"/>
      <c r="J156" s="47"/>
      <c r="K156" s="47"/>
      <c r="L156" s="47"/>
      <c r="M156" s="47"/>
      <c r="N156" s="48"/>
      <c r="O156" s="11"/>
    </row>
    <row r="157" spans="1:15" ht="37.5" customHeight="1" x14ac:dyDescent="0.2">
      <c r="A157" s="22">
        <v>35</v>
      </c>
      <c r="B157" s="39">
        <v>2</v>
      </c>
      <c r="C157" s="39"/>
      <c r="D157" s="39"/>
      <c r="E157" s="20" t="s">
        <v>175</v>
      </c>
      <c r="F157" s="123" t="s">
        <v>183</v>
      </c>
      <c r="G157" s="124"/>
      <c r="H157" s="124"/>
      <c r="I157" s="124"/>
      <c r="J157" s="124"/>
      <c r="K157" s="124"/>
      <c r="L157" s="124"/>
      <c r="M157" s="124"/>
      <c r="N157" s="125"/>
      <c r="O157" s="11"/>
    </row>
    <row r="158" spans="1:15" x14ac:dyDescent="0.2">
      <c r="A158" s="11"/>
      <c r="B158" s="11"/>
      <c r="C158" s="11"/>
      <c r="D158" s="11"/>
      <c r="E158" s="11"/>
      <c r="F158" s="11"/>
      <c r="G158" s="11"/>
      <c r="H158" s="11"/>
      <c r="I158" s="11"/>
      <c r="J158" s="11"/>
      <c r="K158" s="11"/>
      <c r="L158" s="11"/>
      <c r="M158" s="11"/>
      <c r="N158" s="11"/>
      <c r="O158" s="11"/>
    </row>
    <row r="159" spans="1:15" ht="29.25" customHeight="1" x14ac:dyDescent="0.2">
      <c r="A159" s="127" t="s">
        <v>148</v>
      </c>
      <c r="B159" s="127"/>
      <c r="C159" s="127"/>
      <c r="D159" s="127"/>
      <c r="E159" s="127"/>
      <c r="F159" s="127"/>
      <c r="G159" s="127"/>
      <c r="H159" s="127"/>
      <c r="I159" s="127"/>
      <c r="J159" s="127"/>
      <c r="K159" s="127"/>
      <c r="L159" s="127"/>
      <c r="M159" s="127"/>
      <c r="N159" s="127"/>
      <c r="O159" s="11"/>
    </row>
    <row r="160" spans="1:15" x14ac:dyDescent="0.2">
      <c r="A160" s="128" t="s">
        <v>216</v>
      </c>
      <c r="B160" s="128"/>
      <c r="C160" s="128"/>
      <c r="D160" s="128"/>
      <c r="E160" s="128"/>
      <c r="F160" s="128"/>
      <c r="G160" s="128"/>
      <c r="H160" s="128"/>
      <c r="I160" s="128"/>
      <c r="J160" s="128"/>
      <c r="K160" s="128"/>
      <c r="L160" s="128"/>
      <c r="M160" s="128"/>
      <c r="N160" s="128"/>
    </row>
    <row r="161" spans="1:14" x14ac:dyDescent="0.2">
      <c r="A161" s="128"/>
      <c r="B161" s="128"/>
      <c r="C161" s="128"/>
      <c r="D161" s="128"/>
      <c r="E161" s="128"/>
      <c r="F161" s="128"/>
      <c r="G161" s="128"/>
      <c r="H161" s="128"/>
      <c r="I161" s="128"/>
      <c r="J161" s="128"/>
      <c r="K161" s="128"/>
      <c r="L161" s="128"/>
      <c r="M161" s="128"/>
      <c r="N161" s="128"/>
    </row>
    <row r="162" spans="1:14" x14ac:dyDescent="0.2">
      <c r="A162" s="128"/>
      <c r="B162" s="128"/>
      <c r="C162" s="128"/>
      <c r="D162" s="128"/>
      <c r="E162" s="128"/>
      <c r="F162" s="128"/>
      <c r="G162" s="128"/>
      <c r="H162" s="128"/>
      <c r="I162" s="128"/>
      <c r="J162" s="128"/>
      <c r="K162" s="128"/>
      <c r="L162" s="128"/>
      <c r="M162" s="128"/>
      <c r="N162" s="128"/>
    </row>
    <row r="163" spans="1:14" ht="99" customHeight="1" x14ac:dyDescent="0.2">
      <c r="A163" s="128"/>
      <c r="B163" s="128"/>
      <c r="C163" s="128"/>
      <c r="D163" s="128"/>
      <c r="E163" s="128"/>
      <c r="F163" s="128"/>
      <c r="G163" s="128"/>
      <c r="H163" s="128"/>
      <c r="I163" s="128"/>
      <c r="J163" s="128"/>
      <c r="K163" s="128"/>
      <c r="L163" s="128"/>
      <c r="M163" s="128"/>
      <c r="N163" s="128"/>
    </row>
    <row r="164" spans="1:14" hidden="1" x14ac:dyDescent="0.2">
      <c r="A164" s="128"/>
      <c r="B164" s="128"/>
      <c r="C164" s="128"/>
      <c r="D164" s="128"/>
      <c r="E164" s="128"/>
      <c r="F164" s="128"/>
      <c r="G164" s="128"/>
      <c r="H164" s="128"/>
      <c r="I164" s="128"/>
      <c r="J164" s="128"/>
      <c r="K164" s="128"/>
      <c r="L164" s="128"/>
      <c r="M164" s="128"/>
      <c r="N164" s="128"/>
    </row>
    <row r="165" spans="1:14" ht="1.5" hidden="1" customHeight="1" x14ac:dyDescent="0.2">
      <c r="A165" s="128"/>
      <c r="B165" s="128"/>
      <c r="C165" s="128"/>
      <c r="D165" s="128"/>
      <c r="E165" s="128"/>
      <c r="F165" s="128"/>
      <c r="G165" s="128"/>
      <c r="H165" s="128"/>
      <c r="I165" s="128"/>
      <c r="J165" s="128"/>
      <c r="K165" s="128"/>
      <c r="L165" s="128"/>
      <c r="M165" s="128"/>
      <c r="N165" s="128"/>
    </row>
    <row r="166" spans="1:14" hidden="1" x14ac:dyDescent="0.2">
      <c r="A166" s="128"/>
      <c r="B166" s="128"/>
      <c r="C166" s="128"/>
      <c r="D166" s="128"/>
      <c r="E166" s="128"/>
      <c r="F166" s="128"/>
      <c r="G166" s="128"/>
      <c r="H166" s="128"/>
      <c r="I166" s="128"/>
      <c r="J166" s="128"/>
      <c r="K166" s="128"/>
      <c r="L166" s="128"/>
      <c r="M166" s="128"/>
      <c r="N166" s="128"/>
    </row>
    <row r="167" spans="1:14" hidden="1" x14ac:dyDescent="0.2">
      <c r="A167" s="128"/>
      <c r="B167" s="128"/>
      <c r="C167" s="128"/>
      <c r="D167" s="128"/>
      <c r="E167" s="128"/>
      <c r="F167" s="128"/>
      <c r="G167" s="128"/>
      <c r="H167" s="128"/>
      <c r="I167" s="128"/>
      <c r="J167" s="128"/>
      <c r="K167" s="128"/>
      <c r="L167" s="128"/>
      <c r="M167" s="128"/>
      <c r="N167" s="128"/>
    </row>
    <row r="168" spans="1:14" hidden="1" x14ac:dyDescent="0.2">
      <c r="A168" s="128"/>
      <c r="B168" s="128"/>
      <c r="C168" s="128"/>
      <c r="D168" s="128"/>
      <c r="E168" s="128"/>
      <c r="F168" s="128"/>
      <c r="G168" s="128"/>
      <c r="H168" s="128"/>
      <c r="I168" s="128"/>
      <c r="J168" s="128"/>
      <c r="K168" s="128"/>
      <c r="L168" s="128"/>
      <c r="M168" s="128"/>
      <c r="N168" s="128"/>
    </row>
    <row r="169" spans="1:14" hidden="1" x14ac:dyDescent="0.2">
      <c r="A169" s="128"/>
      <c r="B169" s="128"/>
      <c r="C169" s="128"/>
      <c r="D169" s="128"/>
      <c r="E169" s="128"/>
      <c r="F169" s="128"/>
      <c r="G169" s="128"/>
      <c r="H169" s="128"/>
      <c r="I169" s="128"/>
      <c r="J169" s="128"/>
      <c r="K169" s="128"/>
      <c r="L169" s="128"/>
      <c r="M169" s="128"/>
      <c r="N169" s="128"/>
    </row>
    <row r="170" spans="1:14" hidden="1" x14ac:dyDescent="0.2">
      <c r="A170" s="128"/>
      <c r="B170" s="128"/>
      <c r="C170" s="128"/>
      <c r="D170" s="128"/>
      <c r="E170" s="128"/>
      <c r="F170" s="128"/>
      <c r="G170" s="128"/>
      <c r="H170" s="128"/>
      <c r="I170" s="128"/>
      <c r="J170" s="128"/>
      <c r="K170" s="128"/>
      <c r="L170" s="128"/>
      <c r="M170" s="128"/>
      <c r="N170" s="128"/>
    </row>
    <row r="171" spans="1:14" hidden="1" x14ac:dyDescent="0.2">
      <c r="A171" s="128"/>
      <c r="B171" s="128"/>
      <c r="C171" s="128"/>
      <c r="D171" s="128"/>
      <c r="E171" s="128"/>
      <c r="F171" s="128"/>
      <c r="G171" s="128"/>
      <c r="H171" s="128"/>
      <c r="I171" s="128"/>
      <c r="J171" s="128"/>
      <c r="K171" s="128"/>
      <c r="L171" s="128"/>
      <c r="M171" s="128"/>
      <c r="N171" s="128"/>
    </row>
    <row r="172" spans="1:14" hidden="1" x14ac:dyDescent="0.2">
      <c r="A172" s="128"/>
      <c r="B172" s="128"/>
      <c r="C172" s="128"/>
      <c r="D172" s="128"/>
      <c r="E172" s="128"/>
      <c r="F172" s="128"/>
      <c r="G172" s="128"/>
      <c r="H172" s="128"/>
      <c r="I172" s="128"/>
      <c r="J172" s="128"/>
      <c r="K172" s="128"/>
      <c r="L172" s="128"/>
      <c r="M172" s="128"/>
      <c r="N172" s="128"/>
    </row>
    <row r="173" spans="1:14" hidden="1" x14ac:dyDescent="0.2">
      <c r="A173" s="128"/>
      <c r="B173" s="128"/>
      <c r="C173" s="128"/>
      <c r="D173" s="128"/>
      <c r="E173" s="128"/>
      <c r="F173" s="128"/>
      <c r="G173" s="128"/>
      <c r="H173" s="128"/>
      <c r="I173" s="128"/>
      <c r="J173" s="128"/>
      <c r="K173" s="128"/>
      <c r="L173" s="128"/>
      <c r="M173" s="128"/>
      <c r="N173" s="128"/>
    </row>
    <row r="174" spans="1:14" ht="14.25" customHeight="1" x14ac:dyDescent="0.2"/>
    <row r="175" spans="1:14" x14ac:dyDescent="0.2">
      <c r="A175" s="49" t="s">
        <v>149</v>
      </c>
      <c r="B175" s="49"/>
      <c r="C175" s="49"/>
      <c r="D175" s="49"/>
      <c r="E175" s="49"/>
      <c r="F175" s="49"/>
      <c r="G175" s="49"/>
      <c r="H175" s="49"/>
      <c r="I175" s="49"/>
      <c r="J175" s="49"/>
      <c r="K175" s="49"/>
      <c r="L175" s="49"/>
      <c r="M175" s="49"/>
      <c r="N175" s="49"/>
    </row>
    <row r="176" spans="1:14" ht="6.75" customHeight="1" x14ac:dyDescent="0.2">
      <c r="A176" s="17"/>
      <c r="B176" s="17"/>
      <c r="C176" s="17"/>
      <c r="D176" s="17"/>
      <c r="E176" s="17"/>
      <c r="F176" s="17"/>
      <c r="G176" s="17"/>
      <c r="H176" s="17"/>
      <c r="I176" s="17"/>
      <c r="J176" s="17"/>
      <c r="K176" s="17"/>
      <c r="L176" s="17"/>
      <c r="M176" s="17"/>
      <c r="N176" s="17"/>
    </row>
    <row r="177" spans="1:14" ht="22.5" customHeight="1" x14ac:dyDescent="0.2">
      <c r="A177" s="31" t="s">
        <v>150</v>
      </c>
      <c r="B177" s="11"/>
      <c r="C177" s="11"/>
      <c r="D177" s="122" t="s">
        <v>169</v>
      </c>
      <c r="E177" s="122"/>
      <c r="F177" s="122"/>
      <c r="G177" s="122"/>
      <c r="H177" s="122"/>
      <c r="I177" s="122"/>
      <c r="J177" s="122"/>
      <c r="K177" s="122"/>
      <c r="L177" s="122"/>
      <c r="M177" s="122"/>
      <c r="N177" s="122"/>
    </row>
    <row r="178" spans="1:14" ht="6.75" customHeight="1" x14ac:dyDescent="0.2">
      <c r="A178" s="11"/>
      <c r="B178" s="11"/>
      <c r="C178" s="11"/>
      <c r="D178" s="11"/>
      <c r="E178" s="11"/>
      <c r="F178" s="11"/>
      <c r="G178" s="11"/>
      <c r="H178" s="11"/>
      <c r="I178" s="11"/>
      <c r="J178" s="11"/>
      <c r="K178" s="11"/>
      <c r="L178" s="11"/>
      <c r="M178" s="11"/>
      <c r="N178" s="11"/>
    </row>
    <row r="179" spans="1:14" ht="72" customHeight="1" x14ac:dyDescent="0.2">
      <c r="A179" s="31" t="s">
        <v>151</v>
      </c>
      <c r="B179" s="11"/>
      <c r="C179" s="11"/>
      <c r="D179" s="74"/>
      <c r="E179" s="74"/>
      <c r="F179" s="74"/>
      <c r="G179" s="74"/>
      <c r="H179" s="74"/>
      <c r="I179" s="74"/>
      <c r="J179" s="74"/>
      <c r="K179" s="74"/>
      <c r="L179" s="74"/>
      <c r="M179" s="74"/>
      <c r="N179" s="74"/>
    </row>
    <row r="180" spans="1:14" ht="8.25" customHeight="1" x14ac:dyDescent="0.2">
      <c r="A180" s="11"/>
      <c r="B180" s="11"/>
      <c r="C180" s="11"/>
      <c r="D180" s="11"/>
      <c r="E180" s="11"/>
      <c r="F180" s="11"/>
      <c r="G180" s="11"/>
      <c r="H180" s="11"/>
      <c r="I180" s="11"/>
      <c r="J180" s="11"/>
      <c r="K180" s="11"/>
      <c r="L180" s="11"/>
      <c r="M180" s="11"/>
      <c r="N180" s="11"/>
    </row>
    <row r="181" spans="1:14" ht="22.5" customHeight="1" x14ac:dyDescent="0.2">
      <c r="A181" s="31" t="s">
        <v>152</v>
      </c>
      <c r="B181" s="31"/>
      <c r="C181" s="11"/>
      <c r="D181" s="74" t="s">
        <v>214</v>
      </c>
      <c r="E181" s="74"/>
      <c r="F181" s="74"/>
      <c r="G181" s="74"/>
      <c r="H181" s="74"/>
      <c r="I181" s="74"/>
      <c r="J181" s="74"/>
      <c r="K181" s="74"/>
      <c r="L181" s="74"/>
      <c r="M181" s="74"/>
      <c r="N181" s="74"/>
    </row>
    <row r="182" spans="1:14" x14ac:dyDescent="0.2">
      <c r="A182" s="11"/>
      <c r="B182" s="11"/>
      <c r="C182" s="11"/>
      <c r="D182" s="11"/>
      <c r="E182" s="11"/>
      <c r="F182" s="11"/>
      <c r="G182" s="11"/>
      <c r="H182" s="11"/>
      <c r="I182" s="11"/>
      <c r="J182" s="11"/>
      <c r="K182" s="11"/>
      <c r="L182" s="11"/>
      <c r="M182" s="11"/>
      <c r="N182" s="11"/>
    </row>
  </sheetData>
  <mergeCells count="318">
    <mergeCell ref="B71:F71"/>
    <mergeCell ref="G71:H71"/>
    <mergeCell ref="I71:J71"/>
    <mergeCell ref="K71:N71"/>
    <mergeCell ref="B63:F63"/>
    <mergeCell ref="B64:F64"/>
    <mergeCell ref="B65:F65"/>
    <mergeCell ref="D181:N181"/>
    <mergeCell ref="B156:D156"/>
    <mergeCell ref="F156:N156"/>
    <mergeCell ref="B157:D157"/>
    <mergeCell ref="F157:N157"/>
    <mergeCell ref="A159:N159"/>
    <mergeCell ref="A160:N173"/>
    <mergeCell ref="A175:N175"/>
    <mergeCell ref="D177:N177"/>
    <mergeCell ref="D179:N179"/>
    <mergeCell ref="G72:H72"/>
    <mergeCell ref="G69:H69"/>
    <mergeCell ref="A86:F86"/>
    <mergeCell ref="A87:F87"/>
    <mergeCell ref="A88:F88"/>
    <mergeCell ref="A90:N90"/>
    <mergeCell ref="I82:N88"/>
    <mergeCell ref="I63:J63"/>
    <mergeCell ref="G83:H83"/>
    <mergeCell ref="G84:H84"/>
    <mergeCell ref="G86:H86"/>
    <mergeCell ref="G52:H53"/>
    <mergeCell ref="I52:J53"/>
    <mergeCell ref="I45:J45"/>
    <mergeCell ref="I46:J46"/>
    <mergeCell ref="G42:H42"/>
    <mergeCell ref="G43:H43"/>
    <mergeCell ref="G44:H44"/>
    <mergeCell ref="I61:J61"/>
    <mergeCell ref="I62:J62"/>
    <mergeCell ref="G87:H87"/>
    <mergeCell ref="G88:H88"/>
    <mergeCell ref="G81:H81"/>
    <mergeCell ref="I81:N81"/>
    <mergeCell ref="G82:H82"/>
    <mergeCell ref="B152:D152"/>
    <mergeCell ref="B153:D153"/>
    <mergeCell ref="F152:N152"/>
    <mergeCell ref="F153:N153"/>
    <mergeCell ref="B84:D84"/>
    <mergeCell ref="E82:F82"/>
    <mergeCell ref="E83:F83"/>
    <mergeCell ref="E84:F84"/>
    <mergeCell ref="E81:F81"/>
    <mergeCell ref="E92:F92"/>
    <mergeCell ref="M99:N99"/>
    <mergeCell ref="A92:D93"/>
    <mergeCell ref="A94:D94"/>
    <mergeCell ref="A95:D95"/>
    <mergeCell ref="A96:D96"/>
    <mergeCell ref="A97:D97"/>
    <mergeCell ref="A98:D98"/>
    <mergeCell ref="M94:N94"/>
    <mergeCell ref="M95:N95"/>
    <mergeCell ref="K52:N53"/>
    <mergeCell ref="B53:F53"/>
    <mergeCell ref="H128:N128"/>
    <mergeCell ref="B128:B129"/>
    <mergeCell ref="C128:D129"/>
    <mergeCell ref="E128:G129"/>
    <mergeCell ref="A149:N149"/>
    <mergeCell ref="A78:B78"/>
    <mergeCell ref="C78:D78"/>
    <mergeCell ref="E77:F77"/>
    <mergeCell ref="E78:F78"/>
    <mergeCell ref="G77:N77"/>
    <mergeCell ref="G78:N78"/>
    <mergeCell ref="I64:J64"/>
    <mergeCell ref="I65:J65"/>
    <mergeCell ref="I66:J66"/>
    <mergeCell ref="I67:J67"/>
    <mergeCell ref="I68:J68"/>
    <mergeCell ref="I59:J59"/>
    <mergeCell ref="I60:J60"/>
    <mergeCell ref="B81:D81"/>
    <mergeCell ref="B82:D82"/>
    <mergeCell ref="B83:D83"/>
    <mergeCell ref="A99:D99"/>
    <mergeCell ref="A30:C30"/>
    <mergeCell ref="F28:G28"/>
    <mergeCell ref="F29:G29"/>
    <mergeCell ref="F30:G30"/>
    <mergeCell ref="H29:N34"/>
    <mergeCell ref="H28:N28"/>
    <mergeCell ref="A31:C31"/>
    <mergeCell ref="A32:C32"/>
    <mergeCell ref="A33:C33"/>
    <mergeCell ref="A34:C34"/>
    <mergeCell ref="F31:G31"/>
    <mergeCell ref="F32:G32"/>
    <mergeCell ref="F33:G33"/>
    <mergeCell ref="F34:G34"/>
    <mergeCell ref="D30:E30"/>
    <mergeCell ref="D31:E31"/>
    <mergeCell ref="D32:E32"/>
    <mergeCell ref="D33:E33"/>
    <mergeCell ref="D34:E34"/>
    <mergeCell ref="D35:E35"/>
    <mergeCell ref="I108:J108"/>
    <mergeCell ref="I109:J109"/>
    <mergeCell ref="I110:J110"/>
    <mergeCell ref="G108:H108"/>
    <mergeCell ref="G109:H109"/>
    <mergeCell ref="G110:H110"/>
    <mergeCell ref="I72:J72"/>
    <mergeCell ref="G40:H41"/>
    <mergeCell ref="B66:F66"/>
    <mergeCell ref="B67:F67"/>
    <mergeCell ref="B68:F68"/>
    <mergeCell ref="B69:F69"/>
    <mergeCell ref="B70:F70"/>
    <mergeCell ref="A77:B77"/>
    <mergeCell ref="C77:D77"/>
    <mergeCell ref="F35:G35"/>
    <mergeCell ref="I40:J41"/>
    <mergeCell ref="B42:F42"/>
    <mergeCell ref="G45:H45"/>
    <mergeCell ref="G46:H46"/>
    <mergeCell ref="G47:H47"/>
    <mergeCell ref="G48:H48"/>
    <mergeCell ref="G49:H49"/>
    <mergeCell ref="A1:N1"/>
    <mergeCell ref="A2:N2"/>
    <mergeCell ref="A3:N3"/>
    <mergeCell ref="A4:N4"/>
    <mergeCell ref="A5:N5"/>
    <mergeCell ref="A6:N6"/>
    <mergeCell ref="A8:N8"/>
    <mergeCell ref="D28:E28"/>
    <mergeCell ref="D29:E29"/>
    <mergeCell ref="A10:G10"/>
    <mergeCell ref="A24:G24"/>
    <mergeCell ref="A28:C28"/>
    <mergeCell ref="A29:C29"/>
    <mergeCell ref="K40:N41"/>
    <mergeCell ref="K42:N51"/>
    <mergeCell ref="K54:N70"/>
    <mergeCell ref="G56:H56"/>
    <mergeCell ref="G57:H57"/>
    <mergeCell ref="G58:H58"/>
    <mergeCell ref="G59:H59"/>
    <mergeCell ref="G60:H60"/>
    <mergeCell ref="I69:J69"/>
    <mergeCell ref="I70:J70"/>
    <mergeCell ref="I54:J54"/>
    <mergeCell ref="I55:J55"/>
    <mergeCell ref="I56:J56"/>
    <mergeCell ref="I57:J57"/>
    <mergeCell ref="I58:J58"/>
    <mergeCell ref="I47:J47"/>
    <mergeCell ref="I48:J48"/>
    <mergeCell ref="I49:J49"/>
    <mergeCell ref="I50:J50"/>
    <mergeCell ref="I51:J51"/>
    <mergeCell ref="I42:J42"/>
    <mergeCell ref="I43:J43"/>
    <mergeCell ref="I44:J44"/>
    <mergeCell ref="G70:H70"/>
    <mergeCell ref="A40:F40"/>
    <mergeCell ref="B41:F41"/>
    <mergeCell ref="B43:F43"/>
    <mergeCell ref="B44:F44"/>
    <mergeCell ref="B45:F45"/>
    <mergeCell ref="B46:F46"/>
    <mergeCell ref="B47:F47"/>
    <mergeCell ref="B48:F48"/>
    <mergeCell ref="B49:F49"/>
    <mergeCell ref="B50:F50"/>
    <mergeCell ref="B51:F51"/>
    <mergeCell ref="B54:F54"/>
    <mergeCell ref="B55:F55"/>
    <mergeCell ref="B56:F56"/>
    <mergeCell ref="G65:H65"/>
    <mergeCell ref="G66:H66"/>
    <mergeCell ref="G67:H67"/>
    <mergeCell ref="G68:H68"/>
    <mergeCell ref="G61:H61"/>
    <mergeCell ref="G62:H62"/>
    <mergeCell ref="G63:H63"/>
    <mergeCell ref="G50:H50"/>
    <mergeCell ref="G51:H51"/>
    <mergeCell ref="G54:H54"/>
    <mergeCell ref="G55:H55"/>
    <mergeCell ref="G64:H64"/>
    <mergeCell ref="B57:F57"/>
    <mergeCell ref="B58:F58"/>
    <mergeCell ref="B59:F59"/>
    <mergeCell ref="B60:F60"/>
    <mergeCell ref="B61:F61"/>
    <mergeCell ref="B62:F62"/>
    <mergeCell ref="A52:F52"/>
    <mergeCell ref="M96:N96"/>
    <mergeCell ref="M97:N97"/>
    <mergeCell ref="M98:N98"/>
    <mergeCell ref="G92:H92"/>
    <mergeCell ref="I92:J92"/>
    <mergeCell ref="M92:N93"/>
    <mergeCell ref="K92:L92"/>
    <mergeCell ref="E110:F110"/>
    <mergeCell ref="C107:D107"/>
    <mergeCell ref="C108:D108"/>
    <mergeCell ref="C109:D109"/>
    <mergeCell ref="C110:D110"/>
    <mergeCell ref="A101:N101"/>
    <mergeCell ref="E107:F107"/>
    <mergeCell ref="G107:H107"/>
    <mergeCell ref="I107:J107"/>
    <mergeCell ref="K107:L107"/>
    <mergeCell ref="M107:N107"/>
    <mergeCell ref="E108:F108"/>
    <mergeCell ref="E109:F109"/>
    <mergeCell ref="M108:N108"/>
    <mergeCell ref="M109:N109"/>
    <mergeCell ref="M110:N110"/>
    <mergeCell ref="K108:L108"/>
    <mergeCell ref="K109:L109"/>
    <mergeCell ref="K110:L110"/>
    <mergeCell ref="A102:J102"/>
    <mergeCell ref="C113:D113"/>
    <mergeCell ref="E113:F113"/>
    <mergeCell ref="G113:H113"/>
    <mergeCell ref="I113:J113"/>
    <mergeCell ref="K113:L113"/>
    <mergeCell ref="M113:N113"/>
    <mergeCell ref="C114:D114"/>
    <mergeCell ref="E114:F114"/>
    <mergeCell ref="G114:H114"/>
    <mergeCell ref="I114:J114"/>
    <mergeCell ref="K114:L114"/>
    <mergeCell ref="M114:N114"/>
    <mergeCell ref="I115:J115"/>
    <mergeCell ref="K115:L115"/>
    <mergeCell ref="M115:N115"/>
    <mergeCell ref="C119:D119"/>
    <mergeCell ref="E119:F119"/>
    <mergeCell ref="G119:H119"/>
    <mergeCell ref="I119:J119"/>
    <mergeCell ref="K119:L119"/>
    <mergeCell ref="M119:N119"/>
    <mergeCell ref="C115:D115"/>
    <mergeCell ref="E115:F115"/>
    <mergeCell ref="G115:H115"/>
    <mergeCell ref="M116:N116"/>
    <mergeCell ref="C116:D116"/>
    <mergeCell ref="E116:F116"/>
    <mergeCell ref="G116:H116"/>
    <mergeCell ref="I116:J116"/>
    <mergeCell ref="K116:L116"/>
    <mergeCell ref="K122:L122"/>
    <mergeCell ref="A132:N132"/>
    <mergeCell ref="C130:D130"/>
    <mergeCell ref="M130:N130"/>
    <mergeCell ref="A125:N125"/>
    <mergeCell ref="A128:A129"/>
    <mergeCell ref="M120:N120"/>
    <mergeCell ref="C121:D121"/>
    <mergeCell ref="E121:F121"/>
    <mergeCell ref="G121:H121"/>
    <mergeCell ref="I121:J121"/>
    <mergeCell ref="K121:L121"/>
    <mergeCell ref="M121:N121"/>
    <mergeCell ref="C120:D120"/>
    <mergeCell ref="E120:F120"/>
    <mergeCell ref="G120:H120"/>
    <mergeCell ref="I120:J120"/>
    <mergeCell ref="K120:L120"/>
    <mergeCell ref="K146:N146"/>
    <mergeCell ref="K147:N147"/>
    <mergeCell ref="B142:D142"/>
    <mergeCell ref="B143:D143"/>
    <mergeCell ref="E142:G142"/>
    <mergeCell ref="E143:G143"/>
    <mergeCell ref="I143:N143"/>
    <mergeCell ref="G138:H138"/>
    <mergeCell ref="G139:H139"/>
    <mergeCell ref="I137:N139"/>
    <mergeCell ref="I142:N142"/>
    <mergeCell ref="A138:B138"/>
    <mergeCell ref="A139:B139"/>
    <mergeCell ref="C138:D138"/>
    <mergeCell ref="C139:D139"/>
    <mergeCell ref="E137:F137"/>
    <mergeCell ref="E138:F138"/>
    <mergeCell ref="E139:F139"/>
    <mergeCell ref="C137:D137"/>
    <mergeCell ref="A137:B137"/>
    <mergeCell ref="G137:H137"/>
    <mergeCell ref="B85:D85"/>
    <mergeCell ref="E85:F85"/>
    <mergeCell ref="G85:H85"/>
    <mergeCell ref="G147:H147"/>
    <mergeCell ref="B147:C147"/>
    <mergeCell ref="D147:F147"/>
    <mergeCell ref="I147:J147"/>
    <mergeCell ref="G146:H146"/>
    <mergeCell ref="B146:C146"/>
    <mergeCell ref="D146:F146"/>
    <mergeCell ref="I146:J146"/>
    <mergeCell ref="I136:N136"/>
    <mergeCell ref="E136:F136"/>
    <mergeCell ref="A134:N134"/>
    <mergeCell ref="C136:D136"/>
    <mergeCell ref="A136:B136"/>
    <mergeCell ref="G136:H136"/>
    <mergeCell ref="M122:N122"/>
    <mergeCell ref="M129:N129"/>
    <mergeCell ref="E130:G130"/>
    <mergeCell ref="C122:D122"/>
    <mergeCell ref="E122:F122"/>
    <mergeCell ref="G122:H122"/>
    <mergeCell ref="I122:J122"/>
  </mergeCells>
  <pageMargins left="0.31496062992125984" right="0.31496062992125984" top="0.35433070866141736" bottom="0.35433070866141736"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Pagaduria I.E Tejar</cp:lastModifiedBy>
  <cp:lastPrinted>2020-08-06T10:52:03Z</cp:lastPrinted>
  <dcterms:created xsi:type="dcterms:W3CDTF">2018-02-07T16:12:12Z</dcterms:created>
  <dcterms:modified xsi:type="dcterms:W3CDTF">2021-02-26T11:31:03Z</dcterms:modified>
</cp:coreProperties>
</file>